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35" yWindow="120" windowWidth="20730" windowHeight="11025" tabRatio="884"/>
  </bookViews>
  <sheets>
    <sheet name="Reference" sheetId="23" r:id="rId1"/>
    <sheet name="Crises_dates" sheetId="18" r:id="rId2"/>
    <sheet name="Figure 14.5" sheetId="15" r:id="rId3"/>
    <sheet name="Public_debt" sheetId="14" r:id="rId4"/>
  </sheets>
  <calcPr calcId="145621" concurrentCalc="0"/>
</workbook>
</file>

<file path=xl/calcChain.xml><?xml version="1.0" encoding="utf-8"?>
<calcChain xmlns="http://schemas.openxmlformats.org/spreadsheetml/2006/main">
  <c r="AD13" i="14" l="1"/>
  <c r="AC13" i="14"/>
  <c r="AB13" i="14"/>
  <c r="AA13" i="14"/>
  <c r="Z13" i="14"/>
  <c r="Y13" i="14"/>
  <c r="X13" i="14"/>
  <c r="W13" i="14"/>
  <c r="V13" i="14"/>
  <c r="U13" i="14"/>
  <c r="T13" i="14"/>
  <c r="S13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AF10" i="14"/>
  <c r="AG5" i="14"/>
  <c r="AH5" i="14"/>
  <c r="AH10" i="14"/>
  <c r="AI5" i="14"/>
  <c r="AI8" i="14"/>
  <c r="AI13" i="14"/>
  <c r="T14" i="15"/>
  <c r="AJ5" i="14"/>
  <c r="AK5" i="14"/>
  <c r="AL5" i="14"/>
  <c r="AL10" i="14"/>
  <c r="AM5" i="14"/>
  <c r="AM8" i="14"/>
  <c r="AM13" i="14"/>
  <c r="T15" i="15"/>
  <c r="AN5" i="14"/>
  <c r="AO5" i="14"/>
  <c r="AP5" i="14"/>
  <c r="AP10" i="14"/>
  <c r="AQ5" i="14"/>
  <c r="AQ8" i="14"/>
  <c r="AQ13" i="14"/>
  <c r="T13" i="15"/>
  <c r="AR5" i="14"/>
  <c r="AG6" i="14"/>
  <c r="AH6" i="14"/>
  <c r="AH11" i="14"/>
  <c r="AI6" i="14"/>
  <c r="AI11" i="14"/>
  <c r="AJ6" i="14"/>
  <c r="AJ11" i="14"/>
  <c r="AK6" i="14"/>
  <c r="AL6" i="14"/>
  <c r="AL11" i="14"/>
  <c r="AM6" i="14"/>
  <c r="AM11" i="14"/>
  <c r="AN6" i="14"/>
  <c r="AO6" i="14"/>
  <c r="AP6" i="14"/>
  <c r="AQ6" i="14"/>
  <c r="AQ11" i="14"/>
  <c r="AR6" i="14"/>
  <c r="AG7" i="14"/>
  <c r="AH7" i="14"/>
  <c r="AI7" i="14"/>
  <c r="AI12" i="14"/>
  <c r="AJ7" i="14"/>
  <c r="AK7" i="14"/>
  <c r="AL7" i="14"/>
  <c r="AM7" i="14"/>
  <c r="AM12" i="14"/>
  <c r="AN7" i="14"/>
  <c r="AO7" i="14"/>
  <c r="AP7" i="14"/>
  <c r="AP12" i="14"/>
  <c r="AQ7" i="14"/>
  <c r="AQ12" i="14"/>
  <c r="AR7" i="14"/>
  <c r="AF13" i="14"/>
  <c r="T8" i="15"/>
  <c r="AG8" i="14"/>
  <c r="AH8" i="14"/>
  <c r="AH13" i="14"/>
  <c r="T9" i="15"/>
  <c r="AJ8" i="14"/>
  <c r="AK8" i="14"/>
  <c r="AK13" i="14"/>
  <c r="T19" i="15"/>
  <c r="AL8" i="14"/>
  <c r="AL13" i="14"/>
  <c r="T16" i="15"/>
  <c r="AN8" i="14"/>
  <c r="AO8" i="14"/>
  <c r="AO13" i="14"/>
  <c r="T11" i="15"/>
  <c r="AP8" i="14"/>
  <c r="AP13" i="14"/>
  <c r="T17" i="15"/>
  <c r="AR8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AG10" i="14"/>
  <c r="AJ10" i="14"/>
  <c r="AK10" i="14"/>
  <c r="AN10" i="14"/>
  <c r="AO10" i="14"/>
  <c r="AR10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AG11" i="14"/>
  <c r="AK11" i="14"/>
  <c r="AN11" i="14"/>
  <c r="AO11" i="14"/>
  <c r="AR11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AG12" i="14"/>
  <c r="AH12" i="14"/>
  <c r="AJ12" i="14"/>
  <c r="AK12" i="14"/>
  <c r="AL12" i="14"/>
  <c r="AN12" i="14"/>
  <c r="AO12" i="14"/>
  <c r="AR12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AG13" i="14"/>
  <c r="AJ13" i="14"/>
  <c r="AN13" i="14"/>
  <c r="AR13" i="14"/>
  <c r="T7" i="15"/>
  <c r="T10" i="15"/>
  <c r="T18" i="15"/>
  <c r="T20" i="15"/>
  <c r="AP11" i="14"/>
  <c r="Q11" i="14"/>
  <c r="Q13" i="14"/>
  <c r="AQ10" i="14"/>
  <c r="AM10" i="14"/>
  <c r="AI10" i="14"/>
  <c r="AS10" i="14"/>
  <c r="Q10" i="14"/>
  <c r="Q12" i="14"/>
  <c r="AS13" i="14"/>
  <c r="T12" i="15"/>
  <c r="AF12" i="14"/>
  <c r="AS12" i="14"/>
  <c r="AF11" i="14"/>
  <c r="AS11" i="14"/>
</calcChain>
</file>

<file path=xl/comments1.xml><?xml version="1.0" encoding="utf-8"?>
<comments xmlns="http://schemas.openxmlformats.org/spreadsheetml/2006/main">
  <authors>
    <author>Carmen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General government,billions of euros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General government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Domestic debt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Domestic debt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 large scale fiscal support outlays escalate in 1990.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 large scale fiscal support outlays escalate in 1990.</t>
        </r>
      </text>
    </comment>
    <comment ref="AM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 large scale fiscal support outlays escalate in 1990.</t>
        </r>
      </text>
    </comment>
  </commentList>
</comments>
</file>

<file path=xl/sharedStrings.xml><?xml version="1.0" encoding="utf-8"?>
<sst xmlns="http://schemas.openxmlformats.org/spreadsheetml/2006/main" count="227" uniqueCount="98">
  <si>
    <t>Japan</t>
  </si>
  <si>
    <t>Argentina</t>
  </si>
  <si>
    <t>Indonesia</t>
  </si>
  <si>
    <t>Thailand</t>
  </si>
  <si>
    <t>Colombia</t>
  </si>
  <si>
    <t>US</t>
  </si>
  <si>
    <t xml:space="preserve"> </t>
  </si>
  <si>
    <t>Average</t>
  </si>
  <si>
    <t>Country</t>
  </si>
  <si>
    <t>Finland</t>
  </si>
  <si>
    <t>Norway</t>
  </si>
  <si>
    <t>Spain</t>
  </si>
  <si>
    <t>Sweden</t>
  </si>
  <si>
    <t>Hong Kong</t>
  </si>
  <si>
    <t>Malaysia</t>
  </si>
  <si>
    <t>Philippines</t>
  </si>
  <si>
    <t>South Korea</t>
  </si>
  <si>
    <t>Spain, 1977</t>
  </si>
  <si>
    <t>Malaysia, 1997</t>
  </si>
  <si>
    <t>Korea, 1997</t>
  </si>
  <si>
    <t>Thailand, 1997</t>
  </si>
  <si>
    <t>Norway, 1987</t>
  </si>
  <si>
    <t>Sweden, 1991</t>
  </si>
  <si>
    <t>Indonesia, 1997</t>
  </si>
  <si>
    <t>Finland, 1991</t>
  </si>
  <si>
    <t>Colombia, 1998</t>
  </si>
  <si>
    <t>Philippines, 1997</t>
  </si>
  <si>
    <t>Iceland, 2007</t>
  </si>
  <si>
    <t>Historical Average</t>
  </si>
  <si>
    <t>Mexico</t>
  </si>
  <si>
    <t>Chile</t>
  </si>
  <si>
    <t>Country/crisis date</t>
  </si>
  <si>
    <r>
      <rPr>
        <i/>
        <sz val="10"/>
        <rFont val="Times New Roman"/>
        <family val="1"/>
      </rPr>
      <t>Notes:</t>
    </r>
    <r>
      <rPr>
        <sz val="10"/>
        <rFont val="Times New Roman"/>
        <family val="1"/>
      </rPr>
      <t xml:space="preserve"> Each banking crisis episode is identified by country and the beginning year of the crisis. Only major</t>
    </r>
  </si>
  <si>
    <t>(systemic) banking crises episodes are included, subject to data limitations. The historical average reported does not</t>
  </si>
  <si>
    <t>Public debt (local currency, inflation adjusted)</t>
  </si>
  <si>
    <t>t</t>
  </si>
  <si>
    <t>t+1</t>
  </si>
  <si>
    <t>t+2</t>
  </si>
  <si>
    <t>t+3</t>
  </si>
  <si>
    <t xml:space="preserve">Japan, 1992 </t>
  </si>
  <si>
    <t>Mexico, 1994</t>
  </si>
  <si>
    <t>include ongoing crises episodes, which are omitted altogether, as these crises begin in 2007 or later, and debt stock</t>
  </si>
  <si>
    <t>comparison here is with three years after the beginning of the banking crisis.</t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</si>
  <si>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>Reinhart and Rogoff (2008b) and sources cited therein.</t>
    </r>
  </si>
  <si>
    <t>end</t>
  </si>
  <si>
    <t>crisis, t</t>
  </si>
  <si>
    <t>Index, t=100</t>
  </si>
  <si>
    <t>Start</t>
  </si>
  <si>
    <t>year</t>
  </si>
  <si>
    <t>Currency</t>
  </si>
  <si>
    <t>yes</t>
  </si>
  <si>
    <t>no</t>
  </si>
  <si>
    <t>Inflation</t>
  </si>
  <si>
    <t>Stock market</t>
  </si>
  <si>
    <t>crash</t>
  </si>
  <si>
    <t>debt</t>
  </si>
  <si>
    <t xml:space="preserve">External </t>
  </si>
  <si>
    <t xml:space="preserve">Domestic </t>
  </si>
  <si>
    <t>crisis</t>
  </si>
  <si>
    <t>Did it include other types of crises (three-year window)?</t>
  </si>
  <si>
    <r>
      <t xml:space="preserve">Selected </t>
    </r>
    <r>
      <rPr>
        <i/>
        <sz val="10"/>
        <rFont val="Times New Roman"/>
        <family val="1"/>
      </rPr>
      <t>Systemic</t>
    </r>
    <r>
      <rPr>
        <sz val="10"/>
        <rFont val="Times New Roman"/>
        <family val="1"/>
      </rPr>
      <t xml:space="preserve"> Banking Crises</t>
    </r>
  </si>
  <si>
    <t>Japan: Historical Statistics of Japan, Ministry of Finance</t>
  </si>
  <si>
    <t>New Zealand: Statistics NZ (millions, NZ dollars)</t>
  </si>
  <si>
    <t>Spain: Estadisticas Historicas de Espana (million euros)</t>
  </si>
  <si>
    <t>Sweden: Riksgälden (million kroner)</t>
  </si>
  <si>
    <t>Finland: State Treasury.</t>
  </si>
  <si>
    <t>Chile: Ministerio de Hacienda, Chile.</t>
  </si>
  <si>
    <t>Colombia: Contralor General de la República.</t>
  </si>
  <si>
    <t xml:space="preserve">Indonesia: Jeanne, Olivier and Alexandra Guscina (2006). </t>
  </si>
  <si>
    <t>Mexico: Direccion General de la Deuda Publica.</t>
  </si>
  <si>
    <t xml:space="preserve">Philippines: Jeanne, Olivier and Alexandra Guscina (2006). </t>
  </si>
  <si>
    <t>Reinhart, Carmen M. and Kenneth S. Rogoff</t>
  </si>
  <si>
    <t>Memorandum item:</t>
  </si>
  <si>
    <t>Austria, 2008-</t>
  </si>
  <si>
    <t>Hungary, 2008-</t>
  </si>
  <si>
    <t>Selected Ongoing banking crises</t>
  </si>
  <si>
    <t>UK, 2007-</t>
  </si>
  <si>
    <t>Ireland, 2007-</t>
  </si>
  <si>
    <t>Spain, 2008-</t>
  </si>
  <si>
    <t>US, 2007-</t>
  </si>
  <si>
    <t>Source:</t>
  </si>
  <si>
    <t>Reinhart, Carmen M. and Kenneth Rogoff, “This Time is Different: A Panoramic View of Eight Centuries of Financial Crises,” NBER Working Paper</t>
  </si>
  <si>
    <t>13882, March 2008.</t>
  </si>
  <si>
    <t>Norway: General government, International Monetary Fund</t>
  </si>
  <si>
    <t>South Korea: General government, International Monetary Fund</t>
  </si>
  <si>
    <t>and Global Financial Data.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</si>
  <si>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Debt from various finance ministries, debt offices, treasuries (see below) and IMF's World Economic Outlook; CPI from International Montary Fund International Financial Statistics</t>
    </r>
  </si>
  <si>
    <t>Chile, 1981</t>
  </si>
  <si>
    <r>
      <t>Notes:</t>
    </r>
    <r>
      <rPr>
        <sz val="10"/>
        <rFont val="Times New Roman"/>
        <family val="1"/>
      </rPr>
      <t>Central government debt (unless otherwise noted) divided by the consumer price index. See notes to Indonesia and Norway</t>
    </r>
  </si>
  <si>
    <t>Consumer Price Index</t>
  </si>
  <si>
    <t>Debt/CPI</t>
  </si>
  <si>
    <t>Thailand: Bank of Thailand.</t>
  </si>
  <si>
    <t xml:space="preserve">Here (but not in the 2009 version_ we have used general government debt in cases </t>
  </si>
  <si>
    <t>where the bank bailout was not included in central government. Any subsequent revisions to the debt series are also reflected.</t>
  </si>
  <si>
    <t>14.5 The cumulative increase in real public debt in the three years following past banking crises</t>
  </si>
  <si>
    <t>This Time is Different: Eight Centuries of Financial Folly</t>
  </si>
  <si>
    <t>(Princeton: Princeton University Press, 2009)</t>
  </si>
  <si>
    <t>page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</si>
</sst>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(* #,##0.00_);_(* \(#,##0.00\);_(* &quot;-&quot;??_);_(@_)"/>
    <numFmt numFmtId="184" formatCode="0.0"/>
    <numFmt numFmtId="191" formatCode="_(* #,##0_);_(* \(#,##0\);_(* &quot;-&quot;??_);_(@_)"/>
    <numFmt numFmtId="199" formatCode="#,##0.0"/>
  </numFmts>
  <fonts count="33" x14ac:knownFonts="1"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10"/>
      <color rgb="FF000000"/>
      <name val="Times New Roman"/>
    </font>
    <font>
      <sz val="12"/>
      <color rgb="FF333333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2" fillId="0" borderId="0">
      <alignment vertical="center"/>
    </xf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1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4" fontId="0" fillId="0" borderId="0" xfId="0" applyNumberFormat="1"/>
    <xf numFmtId="0" fontId="19" fillId="0" borderId="0" xfId="0" applyFont="1"/>
    <xf numFmtId="2" fontId="0" fillId="0" borderId="0" xfId="0" applyNumberFormat="1"/>
    <xf numFmtId="184" fontId="0" fillId="0" borderId="0" xfId="0" applyNumberFormat="1"/>
    <xf numFmtId="0" fontId="0" fillId="24" borderId="0" xfId="0" applyFill="1"/>
    <xf numFmtId="0" fontId="0" fillId="25" borderId="0" xfId="0" applyFill="1"/>
    <xf numFmtId="2" fontId="0" fillId="25" borderId="0" xfId="0" applyNumberFormat="1" applyFill="1"/>
    <xf numFmtId="0" fontId="0" fillId="0" borderId="0" xfId="0" applyBorder="1"/>
    <xf numFmtId="0" fontId="19" fillId="24" borderId="0" xfId="0" applyFont="1" applyFill="1"/>
    <xf numFmtId="0" fontId="19" fillId="25" borderId="10" xfId="0" applyFont="1" applyFill="1" applyBorder="1"/>
    <xf numFmtId="191" fontId="19" fillId="0" borderId="0" xfId="32" applyNumberFormat="1" applyFont="1"/>
    <xf numFmtId="191" fontId="19" fillId="0" borderId="0" xfId="32" applyNumberFormat="1" applyFont="1" applyAlignment="1">
      <alignment vertical="center"/>
    </xf>
    <xf numFmtId="191" fontId="19" fillId="0" borderId="0" xfId="32" applyNumberFormat="1" applyFont="1" applyFill="1"/>
    <xf numFmtId="191" fontId="19" fillId="0" borderId="0" xfId="32" applyNumberFormat="1" applyFont="1" applyFill="1" applyAlignment="1">
      <alignment vertical="center"/>
    </xf>
    <xf numFmtId="2" fontId="0" fillId="0" borderId="0" xfId="25" applyNumberFormat="1" applyFont="1"/>
    <xf numFmtId="1" fontId="19" fillId="0" borderId="0" xfId="32" applyNumberFormat="1" applyFont="1"/>
    <xf numFmtId="0" fontId="19" fillId="25" borderId="10" xfId="0" applyFont="1" applyFill="1" applyBorder="1" applyAlignment="1">
      <alignment horizontal="right"/>
    </xf>
    <xf numFmtId="0" fontId="19" fillId="24" borderId="0" xfId="0" applyFont="1" applyFill="1" applyAlignment="1">
      <alignment vertical="center"/>
    </xf>
    <xf numFmtId="0" fontId="19" fillId="0" borderId="0" xfId="25" applyFont="1"/>
    <xf numFmtId="0" fontId="0" fillId="24" borderId="11" xfId="0" applyFill="1" applyBorder="1"/>
    <xf numFmtId="0" fontId="0" fillId="24" borderId="11" xfId="0" applyFill="1" applyBorder="1" applyAlignment="1">
      <alignment horizontal="right"/>
    </xf>
    <xf numFmtId="0" fontId="0" fillId="24" borderId="12" xfId="0" applyFill="1" applyBorder="1"/>
    <xf numFmtId="0" fontId="0" fillId="24" borderId="12" xfId="0" applyFill="1" applyBorder="1" applyAlignment="1">
      <alignment horizontal="right"/>
    </xf>
    <xf numFmtId="0" fontId="19" fillId="24" borderId="12" xfId="0" applyFont="1" applyFill="1" applyBorder="1"/>
    <xf numFmtId="0" fontId="19" fillId="24" borderId="0" xfId="25" applyFont="1" applyFill="1"/>
    <xf numFmtId="0" fontId="21" fillId="24" borderId="0" xfId="0" applyFont="1" applyFill="1"/>
    <xf numFmtId="0" fontId="19" fillId="24" borderId="0" xfId="0" applyFont="1" applyFill="1" applyAlignment="1">
      <alignment horizontal="left" vertical="center" indent="5"/>
    </xf>
    <xf numFmtId="0" fontId="0" fillId="24" borderId="0" xfId="0" applyFill="1" applyAlignment="1" applyProtection="1">
      <alignment horizontal="left" vertical="center" indent="5"/>
    </xf>
    <xf numFmtId="0" fontId="20" fillId="24" borderId="0" xfId="0" applyFont="1" applyFill="1" applyAlignment="1">
      <alignment horizontal="left" vertical="center" indent="5"/>
    </xf>
    <xf numFmtId="0" fontId="31" fillId="24" borderId="0" xfId="0" applyFont="1" applyFill="1" applyAlignment="1">
      <alignment horizontal="left" vertical="center" indent="5"/>
    </xf>
    <xf numFmtId="0" fontId="19" fillId="24" borderId="11" xfId="0" applyFont="1" applyFill="1" applyBorder="1"/>
    <xf numFmtId="0" fontId="19" fillId="24" borderId="12" xfId="0" applyFont="1" applyFill="1" applyBorder="1" applyAlignment="1">
      <alignment horizontal="right"/>
    </xf>
    <xf numFmtId="0" fontId="19" fillId="24" borderId="0" xfId="0" applyFont="1" applyFill="1" applyAlignment="1">
      <alignment horizontal="right"/>
    </xf>
    <xf numFmtId="0" fontId="0" fillId="24" borderId="0" xfId="0" applyFont="1" applyFill="1"/>
    <xf numFmtId="0" fontId="0" fillId="24" borderId="0" xfId="0" applyFill="1" applyAlignment="1">
      <alignment horizontal="right"/>
    </xf>
    <xf numFmtId="0" fontId="0" fillId="24" borderId="0" xfId="0" applyFill="1" applyBorder="1"/>
    <xf numFmtId="0" fontId="0" fillId="24" borderId="0" xfId="0" applyFill="1" applyBorder="1" applyAlignment="1">
      <alignment horizontal="right"/>
    </xf>
    <xf numFmtId="0" fontId="19" fillId="24" borderId="0" xfId="0" applyFont="1" applyFill="1" applyBorder="1"/>
    <xf numFmtId="0" fontId="0" fillId="24" borderId="0" xfId="0" applyFill="1" applyBorder="1" applyAlignment="1"/>
    <xf numFmtId="0" fontId="0" fillId="24" borderId="0" xfId="0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17" fontId="0" fillId="24" borderId="0" xfId="0" applyNumberFormat="1" applyFill="1" applyBorder="1"/>
    <xf numFmtId="0" fontId="23" fillId="0" borderId="0" xfId="0" applyFont="1"/>
    <xf numFmtId="0" fontId="23" fillId="24" borderId="0" xfId="0" applyFont="1" applyFill="1"/>
    <xf numFmtId="191" fontId="0" fillId="0" borderId="0" xfId="0" applyNumberFormat="1"/>
    <xf numFmtId="0" fontId="19" fillId="0" borderId="0" xfId="0" applyNumberFormat="1" applyFont="1" applyFill="1" applyBorder="1" applyAlignment="1" applyProtection="1">
      <alignment horizontal="right"/>
    </xf>
    <xf numFmtId="199" fontId="25" fillId="0" borderId="0" xfId="29" applyNumberFormat="1" applyFont="1" applyAlignment="1"/>
    <xf numFmtId="1" fontId="19" fillId="0" borderId="0" xfId="32" applyNumberFormat="1" applyFont="1" applyFill="1"/>
    <xf numFmtId="171" fontId="19" fillId="0" borderId="0" xfId="32" applyNumberFormat="1" applyFont="1" applyAlignment="1">
      <alignment vertical="center"/>
    </xf>
    <xf numFmtId="191" fontId="19" fillId="0" borderId="0" xfId="32" applyNumberFormat="1" applyFont="1" applyFill="1" applyAlignment="1"/>
    <xf numFmtId="0" fontId="19" fillId="24" borderId="0" xfId="45" applyFill="1" applyAlignment="1"/>
    <xf numFmtId="0" fontId="19" fillId="0" borderId="0" xfId="45" applyAlignment="1"/>
    <xf numFmtId="0" fontId="19" fillId="0" borderId="0" xfId="45"/>
    <xf numFmtId="0" fontId="20" fillId="26" borderId="13" xfId="45" applyFont="1" applyFill="1" applyBorder="1" applyAlignment="1"/>
    <xf numFmtId="0" fontId="20" fillId="26" borderId="11" xfId="45" applyFont="1" applyFill="1" applyBorder="1" applyAlignment="1"/>
    <xf numFmtId="0" fontId="20" fillId="26" borderId="14" xfId="45" applyFont="1" applyFill="1" applyBorder="1" applyAlignment="1"/>
    <xf numFmtId="0" fontId="20" fillId="26" borderId="15" xfId="45" applyFont="1" applyFill="1" applyBorder="1" applyAlignment="1"/>
    <xf numFmtId="0" fontId="20" fillId="26" borderId="0" xfId="45" applyFont="1" applyFill="1" applyBorder="1" applyAlignment="1"/>
    <xf numFmtId="0" fontId="20" fillId="26" borderId="16" xfId="45" applyFont="1" applyFill="1" applyBorder="1" applyAlignment="1"/>
    <xf numFmtId="0" fontId="24" fillId="26" borderId="15" xfId="45" applyFont="1" applyFill="1" applyBorder="1" applyAlignment="1"/>
    <xf numFmtId="0" fontId="20" fillId="26" borderId="17" xfId="45" applyFont="1" applyFill="1" applyBorder="1" applyAlignment="1"/>
    <xf numFmtId="0" fontId="20" fillId="26" borderId="12" xfId="45" applyFont="1" applyFill="1" applyBorder="1" applyAlignment="1"/>
    <xf numFmtId="0" fontId="20" fillId="26" borderId="18" xfId="45" applyFont="1" applyFill="1" applyBorder="1" applyAlignment="1"/>
    <xf numFmtId="0" fontId="32" fillId="24" borderId="0" xfId="45" applyFont="1" applyFill="1" applyAlignment="1">
      <alignment vertical="center"/>
    </xf>
    <xf numFmtId="0" fontId="20" fillId="24" borderId="0" xfId="45" applyFont="1" applyFill="1" applyAlignment="1"/>
    <xf numFmtId="0" fontId="19" fillId="24" borderId="0" xfId="45" applyFill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NCLAS,REZONES Y SUS PARTES,DE FUNDICION,DE HIERRO O DE ACERO" xfId="25"/>
    <cellStyle name="ANCLAS,REZONES Y SUS PARTES,DE FUNDICION,DE HIERRO O DE ACERO 2" xfId="26"/>
    <cellStyle name="ANCLAS,REZONES Y SUS PARTES,DE FUNDICION,DE HIERRO O DE ACERO 3" xfId="27"/>
    <cellStyle name="Bad" xfId="28" builtinId="27" customBuiltin="1"/>
    <cellStyle name="bstitutes]_x000a__x000a_; The following mappings take Word for MS-DOS names, PostScript names, and TrueType_x000a__x000a_; names into account" xfId="29"/>
    <cellStyle name="Calculation" xfId="30" builtinId="22" customBuiltin="1"/>
    <cellStyle name="Check Cell" xfId="31" builtinId="23" customBuiltin="1"/>
    <cellStyle name="Comma" xfId="32" builtinId="3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rmal 3 2" xfId="44"/>
    <cellStyle name="Normal 4" xfId="45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94807605947651"/>
          <c:y val="5.7126178525606398E-2"/>
          <c:w val="0.79631547201112163"/>
          <c:h val="0.839426497552022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6A6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40404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14.5'!$S$7:$S$20</c:f>
              <c:strCache>
                <c:ptCount val="14"/>
                <c:pt idx="0">
                  <c:v>Thailand, 1997</c:v>
                </c:pt>
                <c:pt idx="1">
                  <c:v>Chile, 1981</c:v>
                </c:pt>
                <c:pt idx="2">
                  <c:v>Finland, 1991</c:v>
                </c:pt>
                <c:pt idx="3">
                  <c:v>Colombia, 1998</c:v>
                </c:pt>
                <c:pt idx="4">
                  <c:v>Korea, 1997</c:v>
                </c:pt>
                <c:pt idx="5">
                  <c:v>Historical Average</c:v>
                </c:pt>
                <c:pt idx="6">
                  <c:v>Sweden, 1991</c:v>
                </c:pt>
                <c:pt idx="7">
                  <c:v>Indonesia, 1997</c:v>
                </c:pt>
                <c:pt idx="8">
                  <c:v>Norway, 1987</c:v>
                </c:pt>
                <c:pt idx="9">
                  <c:v>Mexico, 1994</c:v>
                </c:pt>
                <c:pt idx="10">
                  <c:v>Spain, 1977</c:v>
                </c:pt>
                <c:pt idx="11">
                  <c:v>Japan, 1992 </c:v>
                </c:pt>
                <c:pt idx="12">
                  <c:v>Malaysia, 1997</c:v>
                </c:pt>
                <c:pt idx="13">
                  <c:v>Philippines, 1997</c:v>
                </c:pt>
              </c:strCache>
            </c:strRef>
          </c:cat>
          <c:val>
            <c:numRef>
              <c:f>'Figure 14.5'!$T$7:$T$20</c:f>
              <c:numCache>
                <c:formatCode>0.00</c:formatCode>
                <c:ptCount val="14"/>
                <c:pt idx="0">
                  <c:v>284.23316509403202</c:v>
                </c:pt>
                <c:pt idx="1">
                  <c:v>260.11947317426984</c:v>
                </c:pt>
                <c:pt idx="2">
                  <c:v>249.59594596676885</c:v>
                </c:pt>
                <c:pt idx="3">
                  <c:v>217.50627407049288</c:v>
                </c:pt>
                <c:pt idx="4">
                  <c:v>184.72793421862622</c:v>
                </c:pt>
                <c:pt idx="5">
                  <c:v>181.517399106401</c:v>
                </c:pt>
                <c:pt idx="6">
                  <c:v>170.9278767704773</c:v>
                </c:pt>
                <c:pt idx="7">
                  <c:v>170.7593866085592</c:v>
                </c:pt>
                <c:pt idx="8">
                  <c:v>166.02769457891313</c:v>
                </c:pt>
                <c:pt idx="9">
                  <c:v>138.90539434069902</c:v>
                </c:pt>
                <c:pt idx="10">
                  <c:v>137.83279678147596</c:v>
                </c:pt>
                <c:pt idx="11">
                  <c:v>130.96022601719469</c:v>
                </c:pt>
                <c:pt idx="12">
                  <c:v>126.58799792279713</c:v>
                </c:pt>
                <c:pt idx="13">
                  <c:v>121.54202283890697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54816"/>
        <c:axId val="58581568"/>
      </c:barChart>
      <c:catAx>
        <c:axId val="6275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5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81568"/>
        <c:scaling>
          <c:orientation val="minMax"/>
          <c:max val="300"/>
          <c:min val="10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754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</xdr:row>
      <xdr:rowOff>9525</xdr:rowOff>
    </xdr:from>
    <xdr:to>
      <xdr:col>12</xdr:col>
      <xdr:colOff>447675</xdr:colOff>
      <xdr:row>28</xdr:row>
      <xdr:rowOff>0</xdr:rowOff>
    </xdr:to>
    <xdr:graphicFrame macro="">
      <xdr:nvGraphicFramePr>
        <xdr:cNvPr id="6452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0.52678</cdr:x>
      <cdr:y>0.51756</cdr:y>
    </cdr:from>
    <cdr:to>
      <cdr:x>0.801</cdr:x>
      <cdr:y>0.59342</cdr:y>
    </cdr:to>
    <cdr:sp macro="" textlink="">
      <cdr:nvSpPr>
        <cdr:cNvPr id="18227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8438" y="2029314"/>
          <a:ext cx="1522733" cy="296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181.5 (an 82 percent increase)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4"/>
  <sheetViews>
    <sheetView tabSelected="1" workbookViewId="0">
      <selection activeCell="J20" sqref="J20"/>
    </sheetView>
  </sheetViews>
  <sheetFormatPr defaultColWidth="8.83203125" defaultRowHeight="12.75" x14ac:dyDescent="0.2"/>
  <cols>
    <col min="1" max="16384" width="8.83203125" style="53"/>
  </cols>
  <sheetData>
    <row r="1" spans="1:59" ht="13.5" thickBo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6.5" thickTop="1" x14ac:dyDescent="0.25">
      <c r="A2" s="51"/>
      <c r="B2" s="54" t="s">
        <v>80</v>
      </c>
      <c r="C2" s="55"/>
      <c r="D2" s="55"/>
      <c r="E2" s="55"/>
      <c r="F2" s="55"/>
      <c r="G2" s="55"/>
      <c r="H2" s="56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</row>
    <row r="3" spans="1:59" ht="15.75" x14ac:dyDescent="0.25">
      <c r="A3" s="51"/>
      <c r="B3" s="57" t="s">
        <v>71</v>
      </c>
      <c r="C3" s="58"/>
      <c r="D3" s="58"/>
      <c r="E3" s="58"/>
      <c r="F3" s="58"/>
      <c r="G3" s="58"/>
      <c r="H3" s="59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</row>
    <row r="4" spans="1:59" ht="15.75" x14ac:dyDescent="0.25">
      <c r="A4" s="51"/>
      <c r="B4" s="60" t="s">
        <v>95</v>
      </c>
      <c r="C4" s="58"/>
      <c r="D4" s="58"/>
      <c r="E4" s="58"/>
      <c r="F4" s="58"/>
      <c r="G4" s="58"/>
      <c r="H4" s="59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</row>
    <row r="5" spans="1:59" ht="15.75" x14ac:dyDescent="0.25">
      <c r="A5" s="51"/>
      <c r="B5" s="57" t="s">
        <v>96</v>
      </c>
      <c r="C5" s="58"/>
      <c r="D5" s="58"/>
      <c r="E5" s="58"/>
      <c r="F5" s="58"/>
      <c r="G5" s="58"/>
      <c r="H5" s="59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</row>
    <row r="6" spans="1:59" ht="16.5" thickBot="1" x14ac:dyDescent="0.3">
      <c r="A6" s="51"/>
      <c r="B6" s="61"/>
      <c r="C6" s="62"/>
      <c r="D6" s="62"/>
      <c r="E6" s="62"/>
      <c r="F6" s="62"/>
      <c r="G6" s="62"/>
      <c r="H6" s="6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7" spans="1:59" ht="13.5" thickTop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ht="15.75" x14ac:dyDescent="0.25">
      <c r="A9" s="51"/>
      <c r="B9" s="64" t="s">
        <v>94</v>
      </c>
      <c r="C9" s="51"/>
      <c r="D9" s="51"/>
      <c r="E9" s="51"/>
      <c r="F9" s="51"/>
      <c r="G9" s="51"/>
      <c r="H9" s="51"/>
      <c r="I9" s="51"/>
      <c r="J9" s="66"/>
      <c r="K9" s="51"/>
      <c r="L9" s="51"/>
      <c r="M9" s="65" t="s">
        <v>97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5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59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1:59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1:59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1:59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1:59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1:59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1:59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1:59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1:59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1:59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1:59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1:59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1:59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1:59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1:59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1:59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1:59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1:59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1:59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1:59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1:59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1:59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1:59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1:59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1:59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1:59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1:59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1:59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1:59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1:59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1:59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1:59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1:59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1:59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1:59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59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1:59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1:59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1:59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59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1:59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1:59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1:59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59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59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59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59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59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59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1:59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59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59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1:59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1:59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1:59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1:59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1:59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1:59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spans="1:59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59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</row>
    <row r="97" spans="1:59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</row>
    <row r="98" spans="1:59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  <row r="99" spans="1:59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</row>
    <row r="100" spans="1:59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1:59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1:59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</row>
    <row r="103" spans="1:59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  <row r="104" spans="1:59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  <row r="105" spans="1:59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</row>
    <row r="106" spans="1:59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</row>
    <row r="107" spans="1:59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</row>
    <row r="108" spans="1:59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</row>
    <row r="109" spans="1:59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</row>
    <row r="110" spans="1:59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</row>
    <row r="111" spans="1:59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</row>
    <row r="112" spans="1:59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</row>
    <row r="113" spans="1:59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1:59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</row>
    <row r="115" spans="1:59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</row>
    <row r="116" spans="1:59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</row>
    <row r="117" spans="1:59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</row>
    <row r="118" spans="1:59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</row>
    <row r="119" spans="1:59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1:59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</row>
    <row r="121" spans="1:59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</row>
    <row r="122" spans="1:59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</row>
    <row r="123" spans="1:59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</row>
    <row r="124" spans="1:59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</row>
    <row r="125" spans="1:59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</row>
    <row r="126" spans="1:59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</row>
    <row r="127" spans="1:59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</row>
    <row r="128" spans="1:59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</row>
    <row r="129" spans="1:59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</row>
    <row r="130" spans="1:59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</row>
    <row r="131" spans="1:59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</row>
    <row r="132" spans="1:59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</row>
    <row r="133" spans="1:59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</row>
    <row r="134" spans="1:59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</row>
    <row r="135" spans="1:59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</row>
    <row r="136" spans="1:59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</row>
    <row r="137" spans="1:59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</row>
    <row r="138" spans="1:59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</row>
    <row r="139" spans="1:59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</row>
    <row r="140" spans="1:59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</row>
    <row r="141" spans="1:59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</row>
    <row r="142" spans="1:59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</row>
    <row r="143" spans="1:59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</row>
    <row r="144" spans="1:59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</row>
    <row r="145" spans="1:59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</row>
    <row r="146" spans="1:59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</row>
    <row r="147" spans="1:59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</row>
    <row r="148" spans="1:59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</row>
    <row r="149" spans="1:59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</row>
    <row r="150" spans="1:59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</row>
    <row r="151" spans="1:59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</row>
    <row r="152" spans="1:59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</row>
    <row r="153" spans="1:59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</row>
    <row r="154" spans="1:59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</row>
    <row r="155" spans="1:59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</row>
    <row r="156" spans="1:59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</row>
    <row r="157" spans="1:59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</row>
    <row r="158" spans="1:59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</row>
    <row r="159" spans="1:59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</row>
    <row r="160" spans="1:59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</row>
    <row r="161" spans="1:59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</row>
    <row r="162" spans="1:59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</row>
    <row r="163" spans="1:59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</row>
    <row r="164" spans="1:59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</row>
    <row r="165" spans="1:59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</row>
    <row r="166" spans="1:59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</row>
    <row r="167" spans="1:59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</row>
    <row r="168" spans="1:59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</row>
    <row r="169" spans="1:59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</row>
    <row r="170" spans="1:59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</row>
    <row r="171" spans="1:59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</row>
    <row r="172" spans="1:59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</row>
    <row r="173" spans="1:59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</row>
    <row r="174" spans="1:59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</row>
    <row r="175" spans="1:59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</row>
    <row r="176" spans="1:59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</row>
    <row r="177" spans="1:59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</row>
    <row r="178" spans="1:59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</row>
    <row r="179" spans="1:59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</row>
    <row r="180" spans="1:59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</row>
    <row r="181" spans="1:59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</row>
    <row r="182" spans="1:59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</row>
    <row r="183" spans="1:59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</row>
    <row r="184" spans="1:59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</row>
    <row r="185" spans="1:59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</row>
    <row r="186" spans="1:59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</row>
    <row r="187" spans="1:59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</row>
    <row r="188" spans="1:59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</row>
    <row r="189" spans="1:59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</row>
    <row r="190" spans="1:59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</row>
    <row r="191" spans="1:59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</row>
    <row r="192" spans="1:59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</row>
    <row r="193" spans="1:59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</row>
    <row r="194" spans="1:59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</row>
    <row r="195" spans="1:59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</row>
    <row r="196" spans="1:59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</row>
    <row r="197" spans="1:59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</row>
    <row r="198" spans="1:59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</row>
    <row r="199" spans="1:59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</row>
    <row r="200" spans="1:59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</row>
    <row r="201" spans="1:59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</row>
    <row r="202" spans="1:59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</row>
    <row r="203" spans="1:59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</row>
    <row r="204" spans="1:59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</row>
    <row r="205" spans="1:59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</row>
    <row r="206" spans="1:59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</row>
    <row r="207" spans="1:59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</row>
    <row r="208" spans="1:59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</row>
    <row r="209" spans="1:59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</row>
    <row r="210" spans="1:59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</row>
    <row r="211" spans="1:59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</row>
    <row r="212" spans="1:59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</row>
    <row r="213" spans="1:59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</row>
    <row r="214" spans="1:59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</row>
    <row r="215" spans="1:59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</row>
    <row r="216" spans="1:59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</row>
    <row r="217" spans="1:59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</row>
    <row r="218" spans="1:59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</row>
    <row r="219" spans="1:59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</row>
    <row r="220" spans="1:59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</row>
    <row r="221" spans="1:59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</row>
    <row r="222" spans="1:59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</row>
    <row r="223" spans="1:59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</row>
    <row r="224" spans="1:59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</row>
    <row r="225" spans="1:59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</row>
    <row r="226" spans="1:59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</row>
    <row r="227" spans="1:59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</row>
    <row r="228" spans="1:59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</row>
    <row r="229" spans="1:59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</row>
    <row r="230" spans="1:59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</row>
    <row r="231" spans="1:59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</row>
    <row r="232" spans="1:59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</row>
    <row r="233" spans="1:59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</row>
    <row r="234" spans="1:59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</row>
    <row r="235" spans="1:59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</row>
    <row r="236" spans="1:59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</row>
    <row r="237" spans="1:59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</row>
    <row r="238" spans="1:59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</row>
    <row r="239" spans="1:59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</row>
    <row r="240" spans="1:59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</row>
    <row r="241" spans="1:59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</row>
    <row r="242" spans="1:59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</row>
    <row r="243" spans="1:59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</row>
    <row r="244" spans="1:59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</row>
    <row r="245" spans="1:59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</row>
    <row r="246" spans="1:59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</row>
    <row r="247" spans="1:59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</row>
    <row r="248" spans="1:59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</row>
    <row r="249" spans="1:59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</row>
    <row r="250" spans="1:59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</row>
    <row r="251" spans="1:59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</row>
    <row r="252" spans="1:59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</row>
    <row r="253" spans="1:59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</row>
    <row r="254" spans="1:59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</row>
    <row r="255" spans="1:59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</row>
    <row r="256" spans="1:59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</row>
    <row r="257" spans="1:59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</row>
    <row r="258" spans="1:59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</row>
    <row r="259" spans="1:59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</row>
    <row r="260" spans="1:59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</row>
    <row r="261" spans="1:59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</row>
    <row r="262" spans="1:59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</row>
    <row r="263" spans="1:59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</row>
    <row r="264" spans="1:59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</row>
    <row r="265" spans="1:59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</row>
    <row r="266" spans="1:59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</row>
    <row r="267" spans="1:59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</row>
    <row r="268" spans="1:59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</row>
    <row r="269" spans="1:59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</row>
    <row r="270" spans="1:59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</row>
    <row r="271" spans="1:59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</row>
    <row r="272" spans="1:59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</row>
    <row r="273" spans="1:59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</row>
    <row r="274" spans="1:59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</row>
    <row r="275" spans="1:59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</row>
    <row r="276" spans="1:59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</row>
    <row r="277" spans="1:59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</row>
    <row r="278" spans="1:59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</row>
    <row r="279" spans="1:59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</row>
    <row r="280" spans="1:59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</row>
    <row r="281" spans="1:59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</row>
    <row r="282" spans="1:59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</row>
    <row r="283" spans="1:59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</row>
    <row r="284" spans="1:59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</row>
    <row r="285" spans="1:59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</row>
    <row r="286" spans="1:59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</row>
    <row r="287" spans="1:59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</row>
    <row r="288" spans="1:59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</row>
    <row r="289" spans="1:59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</row>
    <row r="290" spans="1:59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</row>
    <row r="291" spans="1:59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</row>
    <row r="292" spans="1:59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</row>
    <row r="293" spans="1:59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</row>
    <row r="294" spans="1:59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</row>
    <row r="295" spans="1:59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</row>
    <row r="296" spans="1:59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</row>
    <row r="297" spans="1:59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</row>
    <row r="298" spans="1:59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</row>
    <row r="299" spans="1:59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</row>
    <row r="300" spans="1:59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</row>
    <row r="301" spans="1:59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</row>
    <row r="302" spans="1:59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</row>
    <row r="303" spans="1:59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</row>
    <row r="304" spans="1:59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</row>
    <row r="305" spans="1:59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</row>
    <row r="306" spans="1:59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</row>
    <row r="307" spans="1:59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</row>
    <row r="308" spans="1:59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</row>
    <row r="309" spans="1:59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</row>
    <row r="310" spans="1:59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</row>
    <row r="311" spans="1:59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</row>
    <row r="312" spans="1:59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</row>
    <row r="313" spans="1:59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</row>
    <row r="314" spans="1:59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</row>
    <row r="315" spans="1:59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</row>
    <row r="316" spans="1:59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</row>
    <row r="317" spans="1:59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</row>
    <row r="318" spans="1:59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</row>
    <row r="319" spans="1:59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</row>
    <row r="320" spans="1:59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</row>
    <row r="321" spans="1:59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</row>
    <row r="322" spans="1:59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</row>
    <row r="323" spans="1:59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</row>
    <row r="324" spans="1:59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</row>
    <row r="325" spans="1:59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</row>
    <row r="326" spans="1:59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</row>
    <row r="327" spans="1:59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</row>
    <row r="328" spans="1:59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</row>
    <row r="329" spans="1:59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</row>
    <row r="330" spans="1:59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</row>
    <row r="331" spans="1:59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</row>
    <row r="332" spans="1:59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</row>
    <row r="333" spans="1:59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</row>
    <row r="334" spans="1:59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</row>
    <row r="335" spans="1:59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</row>
    <row r="336" spans="1:59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</row>
    <row r="337" spans="1:59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</row>
    <row r="338" spans="1:59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</row>
    <row r="339" spans="1:59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</row>
    <row r="340" spans="1:59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</row>
    <row r="341" spans="1:59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</row>
    <row r="342" spans="1:59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</row>
    <row r="343" spans="1:59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</row>
    <row r="344" spans="1:59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</row>
    <row r="345" spans="1:59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</row>
    <row r="346" spans="1:59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</row>
    <row r="347" spans="1:59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</row>
    <row r="348" spans="1:59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</row>
    <row r="349" spans="1:59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</row>
    <row r="350" spans="1:59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</row>
    <row r="351" spans="1:59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</row>
    <row r="352" spans="1:59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</row>
    <row r="353" spans="1:59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</row>
    <row r="354" spans="1:59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</row>
    <row r="355" spans="1:59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</row>
    <row r="356" spans="1:59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</row>
    <row r="357" spans="1:59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</row>
    <row r="358" spans="1:59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</row>
    <row r="359" spans="1:59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</row>
    <row r="360" spans="1:59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</row>
    <row r="361" spans="1:59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</row>
    <row r="362" spans="1:59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</row>
    <row r="363" spans="1:59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</row>
    <row r="364" spans="1:59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</row>
    <row r="365" spans="1:59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</row>
    <row r="366" spans="1:59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</row>
    <row r="367" spans="1:59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</row>
    <row r="368" spans="1:59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</row>
    <row r="369" spans="1:59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</row>
    <row r="370" spans="1:59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</row>
    <row r="371" spans="1:59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</row>
    <row r="372" spans="1:59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</row>
    <row r="373" spans="1:59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</row>
    <row r="374" spans="1:59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</row>
    <row r="375" spans="1:59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</row>
    <row r="376" spans="1:59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</row>
    <row r="377" spans="1:59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</row>
    <row r="378" spans="1:59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</row>
    <row r="379" spans="1:59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</row>
    <row r="380" spans="1:59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</row>
    <row r="381" spans="1:59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</row>
    <row r="382" spans="1:59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</row>
    <row r="383" spans="1:59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</row>
    <row r="384" spans="1:59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</row>
    <row r="385" spans="1:59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</row>
    <row r="386" spans="1:59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</row>
    <row r="387" spans="1:59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</row>
    <row r="388" spans="1:59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</row>
    <row r="389" spans="1:59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</row>
    <row r="390" spans="1:59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</row>
    <row r="391" spans="1:59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</row>
    <row r="392" spans="1:59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</row>
    <row r="393" spans="1:59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</row>
    <row r="394" spans="1:59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</row>
    <row r="395" spans="1:59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</row>
    <row r="396" spans="1:59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</row>
    <row r="397" spans="1:59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</row>
    <row r="398" spans="1:59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</row>
    <row r="399" spans="1:59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</row>
    <row r="400" spans="1:59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</row>
    <row r="401" spans="1:59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</row>
    <row r="402" spans="1:59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</row>
    <row r="403" spans="1:59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</row>
    <row r="404" spans="1:59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</row>
    <row r="405" spans="1:59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</row>
    <row r="406" spans="1:59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</row>
    <row r="407" spans="1:59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</row>
    <row r="408" spans="1:59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</row>
    <row r="409" spans="1:59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</row>
    <row r="410" spans="1:59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</row>
    <row r="411" spans="1:59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</row>
    <row r="412" spans="1:59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</row>
    <row r="413" spans="1:59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</row>
    <row r="414" spans="1:59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</row>
    <row r="415" spans="1:59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</row>
    <row r="416" spans="1:59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</row>
    <row r="417" spans="1:59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</row>
    <row r="418" spans="1:59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</row>
    <row r="419" spans="1:59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</row>
    <row r="420" spans="1:59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</row>
    <row r="421" spans="1:59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</row>
    <row r="422" spans="1:59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</row>
    <row r="423" spans="1:59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</row>
    <row r="424" spans="1:59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</row>
    <row r="425" spans="1:59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</row>
    <row r="426" spans="1:59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</row>
    <row r="427" spans="1:59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</row>
    <row r="428" spans="1:59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</row>
    <row r="429" spans="1:59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</row>
    <row r="430" spans="1:59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</row>
    <row r="431" spans="1:59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</row>
    <row r="432" spans="1:59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</row>
    <row r="433" spans="1:59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</row>
    <row r="434" spans="1:59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</row>
    <row r="435" spans="1:59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</row>
    <row r="436" spans="1:59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</row>
    <row r="437" spans="1:59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</row>
    <row r="438" spans="1:59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</row>
    <row r="439" spans="1:59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</row>
    <row r="440" spans="1:59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</row>
    <row r="441" spans="1:59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</row>
    <row r="442" spans="1:59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</row>
    <row r="443" spans="1:59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</row>
    <row r="444" spans="1:59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</row>
    <row r="445" spans="1:59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</row>
    <row r="446" spans="1:59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</row>
    <row r="447" spans="1:59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</row>
    <row r="448" spans="1:59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</row>
    <row r="449" spans="1:59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</row>
    <row r="450" spans="1:59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</row>
    <row r="451" spans="1:59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</row>
    <row r="452" spans="1:59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</row>
    <row r="453" spans="1:59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</row>
    <row r="454" spans="1:59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5"/>
  <sheetViews>
    <sheetView workbookViewId="0">
      <selection activeCell="D13" sqref="D13"/>
    </sheetView>
  </sheetViews>
  <sheetFormatPr defaultColWidth="8.83203125" defaultRowHeight="12.75" x14ac:dyDescent="0.2"/>
  <cols>
    <col min="2" max="2" width="12.83203125" customWidth="1"/>
    <col min="4" max="9" width="8.83203125" customWidth="1"/>
  </cols>
  <sheetData>
    <row r="1" spans="1:73" ht="13.5" thickBot="1" x14ac:dyDescent="0.25">
      <c r="A1" s="5"/>
      <c r="B1" s="9" t="s">
        <v>60</v>
      </c>
      <c r="C1" s="5"/>
      <c r="D1" s="5"/>
      <c r="E1" s="5"/>
      <c r="F1" s="5"/>
      <c r="G1" s="5"/>
      <c r="H1" s="5"/>
      <c r="I1" s="5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73" ht="13.5" thickTop="1" x14ac:dyDescent="0.2">
      <c r="A2" s="5"/>
      <c r="B2" s="20"/>
      <c r="C2" s="21"/>
      <c r="D2" s="31" t="s">
        <v>59</v>
      </c>
      <c r="E2" s="20"/>
      <c r="F2" s="20"/>
      <c r="G2" s="20"/>
      <c r="H2" s="20"/>
      <c r="I2" s="20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5"/>
      <c r="BC2" s="5"/>
    </row>
    <row r="3" spans="1:73" x14ac:dyDescent="0.2">
      <c r="A3" s="5"/>
      <c r="B3" s="36"/>
      <c r="C3" s="37" t="s">
        <v>47</v>
      </c>
      <c r="D3" s="38" t="s">
        <v>49</v>
      </c>
      <c r="E3" s="36" t="s">
        <v>56</v>
      </c>
      <c r="F3" s="36" t="s">
        <v>57</v>
      </c>
      <c r="G3" s="36" t="s">
        <v>52</v>
      </c>
      <c r="H3" s="36" t="s">
        <v>53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3.5" thickBot="1" x14ac:dyDescent="0.25">
      <c r="A4" s="5"/>
      <c r="B4" s="22" t="s">
        <v>8</v>
      </c>
      <c r="C4" s="23" t="s">
        <v>48</v>
      </c>
      <c r="D4" s="32" t="s">
        <v>54</v>
      </c>
      <c r="E4" s="24" t="s">
        <v>55</v>
      </c>
      <c r="F4" s="24" t="s">
        <v>55</v>
      </c>
      <c r="G4" s="22" t="s">
        <v>58</v>
      </c>
      <c r="H4" s="22" t="s">
        <v>54</v>
      </c>
      <c r="I4" s="22"/>
      <c r="J4" s="39"/>
      <c r="K4" s="39"/>
      <c r="L4" s="39"/>
      <c r="M4" s="39"/>
      <c r="N4" s="36"/>
      <c r="O4" s="36"/>
      <c r="P4" s="36"/>
      <c r="Q4" s="36"/>
      <c r="R4" s="36"/>
      <c r="S4" s="36"/>
      <c r="T4" s="38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3.5" thickTop="1" x14ac:dyDescent="0.2">
      <c r="A5" s="5"/>
      <c r="B5" s="9" t="s">
        <v>1</v>
      </c>
      <c r="C5" s="25">
        <v>2001</v>
      </c>
      <c r="D5" s="33" t="s">
        <v>50</v>
      </c>
      <c r="E5" s="33" t="s">
        <v>50</v>
      </c>
      <c r="F5" s="33" t="s">
        <v>50</v>
      </c>
      <c r="G5" s="33" t="s">
        <v>50</v>
      </c>
      <c r="H5" s="33" t="s">
        <v>50</v>
      </c>
      <c r="I5" s="5"/>
      <c r="J5" s="36"/>
      <c r="K5" s="36"/>
      <c r="L5" s="36"/>
      <c r="M5" s="36"/>
      <c r="N5" s="36"/>
      <c r="O5" s="36"/>
      <c r="P5" s="36"/>
      <c r="Q5" s="36"/>
      <c r="R5" s="40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x14ac:dyDescent="0.2">
      <c r="A6" s="5"/>
      <c r="B6" s="9" t="s">
        <v>30</v>
      </c>
      <c r="C6" s="5">
        <v>1980</v>
      </c>
      <c r="D6" s="33" t="s">
        <v>50</v>
      </c>
      <c r="E6" s="33" t="s">
        <v>50</v>
      </c>
      <c r="F6" s="35" t="s">
        <v>51</v>
      </c>
      <c r="G6" s="33" t="s">
        <v>50</v>
      </c>
      <c r="H6" s="33" t="s">
        <v>50</v>
      </c>
      <c r="I6" s="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x14ac:dyDescent="0.2">
      <c r="A7" s="5"/>
      <c r="B7" s="9" t="s">
        <v>4</v>
      </c>
      <c r="C7" s="25">
        <v>1998</v>
      </c>
      <c r="D7" s="33" t="s">
        <v>50</v>
      </c>
      <c r="E7" s="35" t="s">
        <v>51</v>
      </c>
      <c r="F7" s="35" t="s">
        <v>51</v>
      </c>
      <c r="G7" s="35" t="s">
        <v>51</v>
      </c>
      <c r="H7" s="35" t="s">
        <v>50</v>
      </c>
      <c r="I7" s="5"/>
      <c r="J7" s="36"/>
      <c r="K7" s="36"/>
      <c r="L7" s="36"/>
      <c r="M7" s="36"/>
      <c r="N7" s="36"/>
      <c r="O7" s="36"/>
      <c r="P7" s="36"/>
      <c r="Q7" s="36"/>
      <c r="R7" s="40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x14ac:dyDescent="0.2">
      <c r="A8" s="5"/>
      <c r="B8" s="5" t="s">
        <v>9</v>
      </c>
      <c r="C8" s="25">
        <v>1991</v>
      </c>
      <c r="D8" s="33" t="s">
        <v>50</v>
      </c>
      <c r="E8" s="35" t="s">
        <v>51</v>
      </c>
      <c r="F8" s="35" t="s">
        <v>51</v>
      </c>
      <c r="G8" s="35" t="s">
        <v>51</v>
      </c>
      <c r="H8" s="35" t="s">
        <v>50</v>
      </c>
      <c r="I8" s="5"/>
      <c r="J8" s="36"/>
      <c r="K8" s="36"/>
      <c r="L8" s="36"/>
      <c r="M8" s="36"/>
      <c r="N8" s="36"/>
      <c r="O8" s="36"/>
      <c r="P8" s="41"/>
      <c r="Q8" s="36"/>
      <c r="R8" s="40"/>
      <c r="S8" s="36"/>
      <c r="T8" s="40"/>
      <c r="U8" s="36"/>
      <c r="V8" s="38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x14ac:dyDescent="0.2">
      <c r="A9" s="5"/>
      <c r="B9" s="9" t="s">
        <v>13</v>
      </c>
      <c r="C9" s="5">
        <v>1997</v>
      </c>
      <c r="D9" s="33" t="s">
        <v>51</v>
      </c>
      <c r="E9" s="35" t="s">
        <v>51</v>
      </c>
      <c r="F9" s="35" t="s">
        <v>51</v>
      </c>
      <c r="G9" s="35" t="s">
        <v>51</v>
      </c>
      <c r="H9" s="35" t="s">
        <v>50</v>
      </c>
      <c r="I9" s="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x14ac:dyDescent="0.2">
      <c r="A10" s="5"/>
      <c r="B10" s="9" t="s">
        <v>2</v>
      </c>
      <c r="C10" s="25">
        <v>1997</v>
      </c>
      <c r="D10" s="33" t="s">
        <v>50</v>
      </c>
      <c r="E10" s="33" t="s">
        <v>50</v>
      </c>
      <c r="F10" s="33" t="s">
        <v>50</v>
      </c>
      <c r="G10" s="33" t="s">
        <v>50</v>
      </c>
      <c r="H10" s="33" t="s">
        <v>50</v>
      </c>
      <c r="I10" s="5"/>
      <c r="J10" s="36"/>
      <c r="K10" s="36"/>
      <c r="L10" s="36"/>
      <c r="M10" s="36"/>
      <c r="N10" s="36"/>
      <c r="O10" s="36"/>
      <c r="P10" s="36"/>
      <c r="Q10" s="36"/>
      <c r="R10" s="4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x14ac:dyDescent="0.2">
      <c r="A11" s="5"/>
      <c r="B11" s="5" t="s">
        <v>0</v>
      </c>
      <c r="C11" s="25">
        <v>1992</v>
      </c>
      <c r="D11" s="33" t="s">
        <v>51</v>
      </c>
      <c r="E11" s="33" t="s">
        <v>51</v>
      </c>
      <c r="F11" s="33" t="s">
        <v>51</v>
      </c>
      <c r="G11" s="33" t="s">
        <v>51</v>
      </c>
      <c r="H11" s="33" t="s">
        <v>50</v>
      </c>
      <c r="I11" s="5"/>
      <c r="J11" s="36"/>
      <c r="K11" s="36"/>
      <c r="L11" s="36"/>
      <c r="M11" s="36"/>
      <c r="N11" s="36"/>
      <c r="O11" s="36"/>
      <c r="P11" s="41"/>
      <c r="Q11" s="36"/>
      <c r="R11" s="40"/>
      <c r="S11" s="36"/>
      <c r="T11" s="40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x14ac:dyDescent="0.2">
      <c r="A12" s="5"/>
      <c r="B12" s="9" t="s">
        <v>14</v>
      </c>
      <c r="C12" s="25">
        <v>1997</v>
      </c>
      <c r="D12" s="33" t="s">
        <v>50</v>
      </c>
      <c r="E12" s="33" t="s">
        <v>51</v>
      </c>
      <c r="F12" s="33" t="s">
        <v>51</v>
      </c>
      <c r="G12" s="33" t="s">
        <v>51</v>
      </c>
      <c r="H12" s="33" t="s">
        <v>50</v>
      </c>
      <c r="I12" s="5"/>
      <c r="J12" s="36"/>
      <c r="K12" s="36"/>
      <c r="L12" s="36"/>
      <c r="M12" s="36"/>
      <c r="N12" s="36"/>
      <c r="O12" s="36"/>
      <c r="P12" s="36"/>
      <c r="Q12" s="36"/>
      <c r="R12" s="4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x14ac:dyDescent="0.2">
      <c r="A13" s="5"/>
      <c r="B13" s="9" t="s">
        <v>29</v>
      </c>
      <c r="C13" s="25">
        <v>1994</v>
      </c>
      <c r="D13" s="33" t="s">
        <v>50</v>
      </c>
      <c r="E13" s="33" t="s">
        <v>51</v>
      </c>
      <c r="F13" s="33" t="s">
        <v>51</v>
      </c>
      <c r="G13" s="33" t="s">
        <v>50</v>
      </c>
      <c r="H13" s="33" t="s">
        <v>50</v>
      </c>
      <c r="I13" s="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x14ac:dyDescent="0.2">
      <c r="A14" s="5"/>
      <c r="B14" s="9" t="s">
        <v>10</v>
      </c>
      <c r="C14" s="25">
        <v>1899</v>
      </c>
      <c r="D14" s="35" t="s">
        <v>51</v>
      </c>
      <c r="E14" s="35" t="s">
        <v>51</v>
      </c>
      <c r="F14" s="35" t="s">
        <v>51</v>
      </c>
      <c r="G14" s="35" t="s">
        <v>51</v>
      </c>
      <c r="H14" s="35" t="s">
        <v>51</v>
      </c>
      <c r="I14" s="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x14ac:dyDescent="0.2">
      <c r="A15" s="5"/>
      <c r="B15" s="5" t="s">
        <v>10</v>
      </c>
      <c r="C15" s="25">
        <v>1987</v>
      </c>
      <c r="D15" s="33" t="s">
        <v>50</v>
      </c>
      <c r="E15" s="35" t="s">
        <v>51</v>
      </c>
      <c r="F15" s="35" t="s">
        <v>51</v>
      </c>
      <c r="G15" s="35" t="s">
        <v>51</v>
      </c>
      <c r="H15" s="35" t="s">
        <v>50</v>
      </c>
      <c r="I15" s="5"/>
      <c r="J15" s="42"/>
      <c r="K15" s="36"/>
      <c r="L15" s="36"/>
      <c r="M15" s="36"/>
      <c r="N15" s="36"/>
      <c r="O15" s="36"/>
      <c r="P15" s="41"/>
      <c r="Q15" s="36"/>
      <c r="R15" s="40"/>
      <c r="S15" s="36"/>
      <c r="T15" s="40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x14ac:dyDescent="0.2">
      <c r="A16" s="5"/>
      <c r="B16" s="34" t="s">
        <v>15</v>
      </c>
      <c r="C16" s="25">
        <v>1997</v>
      </c>
      <c r="D16" s="33" t="s">
        <v>50</v>
      </c>
      <c r="E16" s="35" t="s">
        <v>51</v>
      </c>
      <c r="F16" s="35" t="s">
        <v>51</v>
      </c>
      <c r="G16" s="35" t="s">
        <v>51</v>
      </c>
      <c r="H16" s="35" t="s">
        <v>50</v>
      </c>
      <c r="I16" s="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x14ac:dyDescent="0.2">
      <c r="A17" s="5"/>
      <c r="B17" s="34" t="s">
        <v>16</v>
      </c>
      <c r="C17" s="25">
        <v>1997</v>
      </c>
      <c r="D17" s="33" t="s">
        <v>50</v>
      </c>
      <c r="E17" s="33" t="s">
        <v>51</v>
      </c>
      <c r="F17" s="33" t="s">
        <v>51</v>
      </c>
      <c r="G17" s="33" t="s">
        <v>51</v>
      </c>
      <c r="H17" s="33" t="s">
        <v>50</v>
      </c>
      <c r="I17" s="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x14ac:dyDescent="0.2">
      <c r="A18" s="5"/>
      <c r="B18" s="5" t="s">
        <v>11</v>
      </c>
      <c r="C18" s="25">
        <v>1977</v>
      </c>
      <c r="D18" s="35" t="s">
        <v>50</v>
      </c>
      <c r="E18" s="35" t="s">
        <v>51</v>
      </c>
      <c r="F18" s="35" t="s">
        <v>51</v>
      </c>
      <c r="G18" s="35" t="s">
        <v>50</v>
      </c>
      <c r="H18" s="35" t="s">
        <v>50</v>
      </c>
      <c r="I18" s="5"/>
      <c r="J18" s="36"/>
      <c r="K18" s="36"/>
      <c r="L18" s="36"/>
      <c r="M18" s="36"/>
      <c r="N18" s="36"/>
      <c r="O18" s="36"/>
      <c r="P18" s="41"/>
      <c r="Q18" s="36"/>
      <c r="R18" s="4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x14ac:dyDescent="0.2">
      <c r="A19" s="5"/>
      <c r="B19" s="5" t="s">
        <v>12</v>
      </c>
      <c r="C19" s="25">
        <v>1991</v>
      </c>
      <c r="D19" s="33" t="s">
        <v>50</v>
      </c>
      <c r="E19" s="35" t="s">
        <v>51</v>
      </c>
      <c r="F19" s="35" t="s">
        <v>51</v>
      </c>
      <c r="G19" s="35" t="s">
        <v>51</v>
      </c>
      <c r="H19" s="35" t="s">
        <v>50</v>
      </c>
      <c r="I19" s="5"/>
      <c r="J19" s="36"/>
      <c r="K19" s="36"/>
      <c r="L19" s="36"/>
      <c r="M19" s="36"/>
      <c r="N19" s="40"/>
      <c r="O19" s="36"/>
      <c r="P19" s="41"/>
      <c r="Q19" s="36"/>
      <c r="R19" s="40"/>
      <c r="S19" s="36"/>
      <c r="T19" s="40"/>
      <c r="U19" s="36"/>
      <c r="V19" s="38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x14ac:dyDescent="0.2">
      <c r="A20" s="5"/>
      <c r="B20" s="9" t="s">
        <v>5</v>
      </c>
      <c r="C20" s="5">
        <v>1929</v>
      </c>
      <c r="D20" s="33" t="s">
        <v>50</v>
      </c>
      <c r="E20" s="35" t="s">
        <v>51</v>
      </c>
      <c r="F20" s="33" t="s">
        <v>50</v>
      </c>
      <c r="G20" s="35" t="s">
        <v>51</v>
      </c>
      <c r="H20" s="33" t="s">
        <v>50</v>
      </c>
      <c r="I20" s="5"/>
      <c r="J20" s="36"/>
      <c r="K20" s="36"/>
      <c r="L20" s="36"/>
      <c r="M20" s="36"/>
      <c r="N20" s="40"/>
      <c r="O20" s="36"/>
      <c r="P20" s="36"/>
      <c r="Q20" s="36"/>
      <c r="R20" s="4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5"/>
      <c r="BC20" s="5"/>
    </row>
    <row r="21" spans="1:73" x14ac:dyDescent="0.2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5"/>
      <c r="BC21" s="5"/>
    </row>
    <row r="22" spans="1:73" x14ac:dyDescent="0.2">
      <c r="A22" s="5"/>
      <c r="B22" s="9" t="s">
        <v>72</v>
      </c>
      <c r="C22" s="5"/>
      <c r="D22" s="5"/>
      <c r="E22" s="5"/>
      <c r="F22" s="5"/>
      <c r="G22" s="5"/>
      <c r="H22" s="5"/>
      <c r="I22" s="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5"/>
      <c r="BC22" s="5"/>
    </row>
    <row r="23" spans="1:73" x14ac:dyDescent="0.2">
      <c r="A23" s="5"/>
      <c r="B23" s="44" t="s">
        <v>75</v>
      </c>
      <c r="C23" s="5"/>
      <c r="D23" s="5"/>
      <c r="E23" s="5"/>
      <c r="F23" s="5"/>
      <c r="G23" s="5"/>
      <c r="H23" s="5"/>
      <c r="I23" s="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5"/>
      <c r="BC23" s="5"/>
    </row>
    <row r="24" spans="1:73" x14ac:dyDescent="0.2">
      <c r="A24" s="5"/>
      <c r="B24" s="9" t="s">
        <v>73</v>
      </c>
      <c r="C24" s="5"/>
      <c r="D24" s="5"/>
      <c r="E24" s="5"/>
      <c r="F24" s="5"/>
      <c r="G24" s="5"/>
      <c r="H24" s="5"/>
      <c r="I24" s="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5"/>
      <c r="BC24" s="5"/>
    </row>
    <row r="25" spans="1:73" x14ac:dyDescent="0.2">
      <c r="A25" s="5"/>
      <c r="B25" s="9" t="s">
        <v>74</v>
      </c>
      <c r="C25" s="5"/>
      <c r="D25" s="5"/>
      <c r="E25" s="5"/>
      <c r="F25" s="5"/>
      <c r="G25" s="5"/>
      <c r="H25" s="5"/>
      <c r="I25" s="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5"/>
      <c r="BC25" s="5"/>
    </row>
    <row r="26" spans="1:73" x14ac:dyDescent="0.2">
      <c r="A26" s="5"/>
      <c r="B26" s="9" t="s">
        <v>27</v>
      </c>
      <c r="C26" s="5"/>
      <c r="D26" s="5"/>
      <c r="E26" s="5"/>
      <c r="F26" s="5"/>
      <c r="G26" s="5"/>
      <c r="H26" s="5"/>
      <c r="I26" s="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5"/>
      <c r="BC26" s="5"/>
    </row>
    <row r="27" spans="1:73" x14ac:dyDescent="0.2">
      <c r="A27" s="5"/>
      <c r="B27" s="9" t="s">
        <v>77</v>
      </c>
      <c r="C27" s="5"/>
      <c r="D27" s="5"/>
      <c r="E27" s="5"/>
      <c r="F27" s="5"/>
      <c r="G27" s="5"/>
      <c r="H27" s="5"/>
      <c r="I27" s="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5"/>
      <c r="BC27" s="5"/>
    </row>
    <row r="28" spans="1:73" x14ac:dyDescent="0.2">
      <c r="A28" s="5"/>
      <c r="B28" s="9" t="s">
        <v>78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73" x14ac:dyDescent="0.2">
      <c r="A29" s="5"/>
      <c r="B29" s="9" t="s">
        <v>76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73" ht="13.5" thickBot="1" x14ac:dyDescent="0.25">
      <c r="A30" s="5"/>
      <c r="B30" s="24" t="s">
        <v>79</v>
      </c>
      <c r="C30" s="22"/>
      <c r="D30" s="22"/>
      <c r="E30" s="22"/>
      <c r="F30" s="22"/>
      <c r="G30" s="22"/>
      <c r="H30" s="2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73" ht="13.5" thickTop="1" x14ac:dyDescent="0.2">
      <c r="A31" s="5"/>
      <c r="B31" s="2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73" x14ac:dyDescent="0.2">
      <c r="A32" s="5"/>
      <c r="B32" s="44" t="s">
        <v>80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2">
      <c r="A33" s="5"/>
      <c r="B33" s="2" t="s">
        <v>81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2">
      <c r="A34" s="5"/>
      <c r="B34" s="9" t="s">
        <v>82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2">
      <c r="A35" s="5"/>
      <c r="B35" s="2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2">
      <c r="A36" s="5"/>
      <c r="B36" s="2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2">
      <c r="A37" s="5"/>
      <c r="B37" s="2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5.75" x14ac:dyDescent="0.2">
      <c r="A38" s="5"/>
      <c r="B38" s="2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2">
      <c r="A39" s="5"/>
      <c r="B39" s="2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2">
      <c r="A40" s="5"/>
      <c r="B40" s="2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2">
      <c r="A41" s="5"/>
      <c r="B41" s="2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2">
      <c r="A43" s="5"/>
      <c r="B43" s="2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2">
      <c r="A44" s="5"/>
      <c r="B44" s="2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2">
      <c r="A45" s="5"/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2">
      <c r="A46" s="5"/>
      <c r="B46" s="2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2">
      <c r="A47" s="5"/>
      <c r="B47" s="2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2">
      <c r="A48" s="5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2">
      <c r="A49" s="5"/>
      <c r="B49" s="3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2">
      <c r="A50" s="5"/>
      <c r="B50" s="2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2">
      <c r="A51" s="5"/>
      <c r="B51" s="3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2">
      <c r="A52" s="5"/>
      <c r="B52" s="3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2">
      <c r="A53" s="5"/>
      <c r="B53" s="2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2">
      <c r="A55" s="5"/>
      <c r="B55" s="2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2">
      <c r="A56" s="5"/>
      <c r="B56" s="3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849"/>
  <sheetViews>
    <sheetView topLeftCell="D1" zoomScale="115" zoomScaleNormal="115" workbookViewId="0">
      <selection activeCell="T16" sqref="T16"/>
    </sheetView>
  </sheetViews>
  <sheetFormatPr defaultColWidth="8.83203125" defaultRowHeight="12.75" x14ac:dyDescent="0.2"/>
  <cols>
    <col min="19" max="19" width="30.83203125" customWidth="1"/>
    <col min="20" max="20" width="9.6640625" bestFit="1" customWidth="1"/>
  </cols>
  <sheetData>
    <row r="1" spans="1:146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ht="15.75" x14ac:dyDescent="0.2">
      <c r="A3" s="5"/>
      <c r="B3" s="5"/>
      <c r="C3" s="64" t="s">
        <v>94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ht="14.25" thickTop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5"/>
      <c r="S5" s="10" t="s">
        <v>31</v>
      </c>
      <c r="T5" s="17" t="s">
        <v>38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</row>
    <row r="7" spans="1:146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5"/>
      <c r="S7" s="6" t="s">
        <v>20</v>
      </c>
      <c r="T7" s="7">
        <f>Public_debt!AR$13</f>
        <v>284.23316509403202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</row>
    <row r="8" spans="1:14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6"/>
      <c r="R8" s="5"/>
      <c r="S8" s="6" t="s">
        <v>87</v>
      </c>
      <c r="T8" s="7">
        <f>Public_debt!AF$13</f>
        <v>260.11947317426984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</row>
    <row r="9" spans="1:14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5"/>
      <c r="S9" s="6" t="s">
        <v>24</v>
      </c>
      <c r="T9" s="7">
        <f>Public_debt!AH$13</f>
        <v>249.59594596676885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5"/>
      <c r="S10" s="6" t="s">
        <v>25</v>
      </c>
      <c r="T10" s="7">
        <f>Public_debt!AG$13</f>
        <v>217.50627407049288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5"/>
      <c r="S11" s="6" t="s">
        <v>19</v>
      </c>
      <c r="T11" s="7">
        <f>Public_debt!AO$13</f>
        <v>184.72793421862622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6"/>
      <c r="R12" s="5"/>
      <c r="S12" s="6" t="s">
        <v>28</v>
      </c>
      <c r="T12" s="7">
        <f>Public_debt!AS$13</f>
        <v>181.517399106401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5"/>
      <c r="S13" s="6" t="s">
        <v>22</v>
      </c>
      <c r="T13" s="7">
        <f>Public_debt!AQ$13</f>
        <v>170.9278767704773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6"/>
      <c r="R14" s="5"/>
      <c r="S14" s="6" t="s">
        <v>23</v>
      </c>
      <c r="T14" s="7">
        <f>Public_debt!AI$13</f>
        <v>170.7593866085592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5"/>
      <c r="S15" s="6" t="s">
        <v>21</v>
      </c>
      <c r="T15" s="7">
        <f>Public_debt!AM$13</f>
        <v>166.02769457891313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  <c r="R16" s="5"/>
      <c r="S16" s="6" t="s">
        <v>40</v>
      </c>
      <c r="T16" s="7">
        <f>Public_debt!AL$13</f>
        <v>138.90539434069902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5"/>
      <c r="S17" s="6" t="s">
        <v>17</v>
      </c>
      <c r="T17" s="7">
        <f>Public_debt!AP$13</f>
        <v>137.83279678147596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5"/>
      <c r="S18" s="6" t="s">
        <v>39</v>
      </c>
      <c r="T18" s="7">
        <f>Public_debt!AJ13</f>
        <v>130.96022601719469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"/>
      <c r="R19" s="5"/>
      <c r="S19" s="6" t="s">
        <v>18</v>
      </c>
      <c r="T19" s="7">
        <f>Public_debt!AK$13</f>
        <v>126.58799792279713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6"/>
      <c r="R20" s="5"/>
      <c r="S20" s="6" t="s">
        <v>26</v>
      </c>
      <c r="T20" s="7">
        <f>Public_debt!AN$13</f>
        <v>121.54202283890697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x14ac:dyDescent="0.2">
      <c r="A30" s="5"/>
      <c r="B30" s="5"/>
      <c r="C30" s="5"/>
      <c r="D30" s="9" t="s">
        <v>43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6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x14ac:dyDescent="0.2">
      <c r="A31" s="5"/>
      <c r="B31" s="5"/>
      <c r="C31" s="5"/>
      <c r="D31" s="9" t="s">
        <v>32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6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x14ac:dyDescent="0.2">
      <c r="A32" s="5"/>
      <c r="B32" s="5"/>
      <c r="C32" s="5"/>
      <c r="D32" s="5" t="s">
        <v>33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x14ac:dyDescent="0.2">
      <c r="A33" s="5"/>
      <c r="B33" s="5"/>
      <c r="C33" s="5"/>
      <c r="D33" s="5" t="s">
        <v>41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x14ac:dyDescent="0.2">
      <c r="A34" s="5"/>
      <c r="B34" s="5"/>
      <c r="C34" s="5"/>
      <c r="D34" s="5" t="s">
        <v>42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x14ac:dyDescent="0.2">
      <c r="A35" s="5"/>
      <c r="B35" s="5"/>
      <c r="C35" s="5"/>
      <c r="D35" s="9" t="s">
        <v>92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:146" x14ac:dyDescent="0.2">
      <c r="A36" s="5"/>
      <c r="B36" s="5"/>
      <c r="C36" s="5"/>
      <c r="D36" s="9" t="s">
        <v>93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x14ac:dyDescent="0.2">
      <c r="A37" s="5"/>
      <c r="B37" s="5"/>
      <c r="C37" s="5"/>
      <c r="D37" s="9" t="s">
        <v>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:146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:146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:146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:146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:146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:146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:146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1:146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:146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1:14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:14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:14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:14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6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6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1:14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1:14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1:14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1:14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1:14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1:14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1:14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1:14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1:14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6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1:14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1:14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1:14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1:14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1:14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1:14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:14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:14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:14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:14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:14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:14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:14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:14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:14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:14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:14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:14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:14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:14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:14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:14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:14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:14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:14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:14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:14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:14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:14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:14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:14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:14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:14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:14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:14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:14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:14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:14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:14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:14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:14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:14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:14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:14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:14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:14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:14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:14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:14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:14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:14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:14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:14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:14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:14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:14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:14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:14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:14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:14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:14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:14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:14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:14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:14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:14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:14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:14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:14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:14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:14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:14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:14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:14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:14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:14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:14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:14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:14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:14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:14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:14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:14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:14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:14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:14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:14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:14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:14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:14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:14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:14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:14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:14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:14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:14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:14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:14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:14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:14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:14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:14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:14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:14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:14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:14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:14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:14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:14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:14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:14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:14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:14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:14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:14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:14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:14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:14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:14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:14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:14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:14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:14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:14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:14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:14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:14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:14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:14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:14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:14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:14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:14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:14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:14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:14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:14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:14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:14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:14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:14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:14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:14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:14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:14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:14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:14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:14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:14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:14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:14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:14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:14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:14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:14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:14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:14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:14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:14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:14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:14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:14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:14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:14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:14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:14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:14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:14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:14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:14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:14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:14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:14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:14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:14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:14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:14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:14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:14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:14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:14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:14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:14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:14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:14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:14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:14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:14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:14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:14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:14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:14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:14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:14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:14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:14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:14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:14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:14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:14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:14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:14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:14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:14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:14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:14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:14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:14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:14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:14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:14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:14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:14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:14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:14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:14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:14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:14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:14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:14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:14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:14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:14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:14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:14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:14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:14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:14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:14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:14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:14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:14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:14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:14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:14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:14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:14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:14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:14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:14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:14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:14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:14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:14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:14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:14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:14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:14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:14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:14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:14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:14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:14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:14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:14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:14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:14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:14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:14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:14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:14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:14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:14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:14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:14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:14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:14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:14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:14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:14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:14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:14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:14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:14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:14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:14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:14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:14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:14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:14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:14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:14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:14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:14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:14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:14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:14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:14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:14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:14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:14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:14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:14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:14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:14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:14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:14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:14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:14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:14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:14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:14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:14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:14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:14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:14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:14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:14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:14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:14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:14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:14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:14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:14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:14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:14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:14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:14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:14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:14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:14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:14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:14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:14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:14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:14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:14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:14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:14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:14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:14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:14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:14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:14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:14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:14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:14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:14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:14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:14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:14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:14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:14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:14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:14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:14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:14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:14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:14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:14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:14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:14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:14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:14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:14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:14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:14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:14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:14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:14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:14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:14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:14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:14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:14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:14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:14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:14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:14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:14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:14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:14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:14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:14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:14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:14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:14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:14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:14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:14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:14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:14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:14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:14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:14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:14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:14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:14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:14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:14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:14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:14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:14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:14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:14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:14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:14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:14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:14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:14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:14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:14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:14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:14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:14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:14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:14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:14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:14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:14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:14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:14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:14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:14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:14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:14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:14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:14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:14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:14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:14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:14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:14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:14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:14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:14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:14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:14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:14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:14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:14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:14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:14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:14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:14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:14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:14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:14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:14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:14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:14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:14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:14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:14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:14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:14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:14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:14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:14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:14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:14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:14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:14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:14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:14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:14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:14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:14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:14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:14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:14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:14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:14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:14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:14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:14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:14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:14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:14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:14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:14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:14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:14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:14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:14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:14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:14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:14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:14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:14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:14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:14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:14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:14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:14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:14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:14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  <row r="566" spans="1:14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</row>
    <row r="567" spans="1:14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</row>
    <row r="568" spans="1:14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</row>
    <row r="569" spans="1:14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</row>
    <row r="570" spans="1:14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</row>
    <row r="571" spans="1:14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</row>
    <row r="572" spans="1:14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</row>
    <row r="573" spans="1:14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</row>
    <row r="574" spans="1:14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</row>
    <row r="575" spans="1:14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</row>
    <row r="576" spans="1:14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</row>
    <row r="577" spans="1:14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</row>
    <row r="578" spans="1:14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</row>
    <row r="579" spans="1:14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</row>
    <row r="580" spans="1:14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</row>
    <row r="581" spans="1:14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</row>
    <row r="582" spans="1:14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</row>
    <row r="583" spans="1:14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</row>
    <row r="584" spans="1:14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</row>
    <row r="585" spans="1:14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</row>
    <row r="586" spans="1:14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</row>
    <row r="587" spans="1:14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</row>
    <row r="588" spans="1:14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</row>
    <row r="589" spans="1:14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</row>
    <row r="590" spans="1:14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</row>
    <row r="591" spans="1:14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</row>
    <row r="592" spans="1:14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</row>
    <row r="593" spans="1:14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</row>
    <row r="594" spans="1:14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</row>
    <row r="595" spans="1:14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</row>
    <row r="596" spans="1:14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</row>
    <row r="597" spans="1:14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</row>
    <row r="598" spans="1:14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</row>
    <row r="599" spans="1:14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</row>
    <row r="600" spans="1:14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</row>
    <row r="601" spans="1:14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</row>
    <row r="602" spans="1:14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</row>
    <row r="603" spans="1:14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</row>
    <row r="604" spans="1:14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</row>
    <row r="605" spans="1:14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</row>
    <row r="606" spans="1:14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</row>
    <row r="607" spans="1:14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</row>
    <row r="608" spans="1:14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</row>
    <row r="609" spans="1:14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</row>
    <row r="610" spans="1:14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</row>
    <row r="611" spans="1:14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</row>
    <row r="612" spans="1:14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</row>
    <row r="613" spans="1:14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</row>
    <row r="614" spans="1:14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</row>
    <row r="615" spans="1:14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</row>
    <row r="616" spans="1:14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</row>
    <row r="617" spans="1:14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</row>
    <row r="618" spans="1:14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</row>
    <row r="619" spans="1:14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</row>
    <row r="620" spans="1:14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</row>
    <row r="621" spans="1:14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</row>
    <row r="622" spans="1:14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</row>
    <row r="623" spans="1:14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</row>
    <row r="624" spans="1:14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</row>
    <row r="625" spans="1:14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</row>
    <row r="626" spans="1:14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</row>
    <row r="627" spans="1:14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</row>
    <row r="628" spans="1:14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</row>
    <row r="629" spans="1:14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</row>
    <row r="630" spans="1:14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</row>
    <row r="631" spans="1:14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</row>
    <row r="632" spans="1:14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</row>
    <row r="633" spans="1:14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</row>
    <row r="634" spans="1:14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</row>
    <row r="635" spans="1:14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</row>
    <row r="636" spans="1:14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</row>
    <row r="637" spans="1:14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</row>
    <row r="638" spans="1:14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</row>
    <row r="639" spans="1:14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</row>
    <row r="640" spans="1:14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</row>
    <row r="641" spans="1:14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</row>
    <row r="642" spans="1:14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</row>
    <row r="643" spans="1:14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</row>
    <row r="644" spans="1:14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</row>
    <row r="645" spans="1:14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</row>
    <row r="646" spans="1:14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</row>
    <row r="647" spans="1:14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</row>
    <row r="648" spans="1:14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</row>
    <row r="649" spans="1:14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</row>
    <row r="650" spans="1:14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</row>
    <row r="651" spans="1:14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</row>
    <row r="652" spans="1:14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</row>
    <row r="653" spans="1:14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</row>
    <row r="654" spans="1:14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</row>
    <row r="655" spans="1:14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</row>
    <row r="656" spans="1:14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</row>
    <row r="657" spans="1:14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</row>
    <row r="658" spans="1:14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</row>
    <row r="659" spans="1:14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</row>
    <row r="660" spans="1:14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</row>
    <row r="661" spans="1:14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</row>
    <row r="662" spans="1:14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</row>
    <row r="663" spans="1:14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</row>
    <row r="664" spans="1:14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</row>
    <row r="665" spans="1:14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</row>
    <row r="666" spans="1:14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</row>
    <row r="667" spans="1:14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</row>
    <row r="668" spans="1:14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</row>
    <row r="669" spans="1:14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</row>
    <row r="670" spans="1:14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</row>
    <row r="671" spans="1:14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</row>
    <row r="672" spans="1:14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</row>
    <row r="673" spans="1:14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</row>
    <row r="674" spans="1:14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</row>
    <row r="675" spans="1:14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</row>
    <row r="676" spans="1:14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</row>
    <row r="677" spans="1:14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</row>
    <row r="678" spans="1:14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</row>
    <row r="679" spans="1:14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</row>
    <row r="680" spans="1:14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</row>
    <row r="681" spans="1:14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</row>
    <row r="682" spans="1:14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</row>
    <row r="683" spans="1:14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</row>
    <row r="684" spans="1:14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</row>
    <row r="685" spans="1:14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</row>
    <row r="686" spans="1:14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</row>
    <row r="687" spans="1:14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</row>
    <row r="688" spans="1:14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</row>
    <row r="689" spans="1:14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</row>
    <row r="690" spans="1:14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</row>
    <row r="691" spans="1:14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</row>
    <row r="692" spans="1:14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</row>
    <row r="693" spans="1:14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</row>
    <row r="694" spans="1:14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</row>
    <row r="695" spans="1:14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</row>
    <row r="696" spans="1:14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</row>
    <row r="697" spans="1:14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</row>
    <row r="698" spans="1:14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</row>
    <row r="699" spans="1:14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</row>
    <row r="700" spans="1:14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</row>
    <row r="701" spans="1:14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</row>
    <row r="702" spans="1:14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</row>
    <row r="703" spans="1:14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</row>
    <row r="704" spans="1:14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</row>
    <row r="705" spans="1:14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</row>
    <row r="706" spans="1:14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</row>
    <row r="707" spans="1:14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</row>
    <row r="708" spans="1:14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</row>
    <row r="709" spans="1:14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</row>
    <row r="710" spans="1:14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</row>
    <row r="711" spans="1:14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</row>
    <row r="712" spans="1:14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</row>
    <row r="713" spans="1:14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</row>
    <row r="714" spans="1:14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</row>
    <row r="715" spans="1:14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</row>
    <row r="716" spans="1:14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</row>
    <row r="717" spans="1:14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</row>
    <row r="718" spans="1:14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</row>
    <row r="719" spans="1:14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</row>
    <row r="720" spans="1:14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</row>
    <row r="721" spans="1:14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</row>
    <row r="722" spans="1:14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</row>
    <row r="723" spans="1:14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</row>
    <row r="724" spans="1:14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</row>
    <row r="725" spans="1:14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</row>
    <row r="726" spans="1:14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</row>
    <row r="727" spans="1:14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</row>
    <row r="728" spans="1:14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</row>
    <row r="729" spans="1:14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</row>
    <row r="730" spans="1:14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</row>
    <row r="731" spans="1:14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</row>
    <row r="732" spans="1:14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</row>
    <row r="733" spans="1:14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</row>
    <row r="734" spans="1:14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</row>
    <row r="735" spans="1:14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</row>
    <row r="736" spans="1:14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</row>
    <row r="737" spans="1:14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</row>
    <row r="738" spans="1:14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</row>
    <row r="739" spans="1:14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</row>
    <row r="740" spans="1:14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</row>
    <row r="741" spans="1:14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</row>
    <row r="742" spans="1:14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</row>
    <row r="743" spans="1:14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</row>
    <row r="744" spans="1:14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</row>
    <row r="745" spans="1:14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</row>
    <row r="746" spans="1:14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</row>
    <row r="747" spans="1:14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</row>
    <row r="748" spans="1:14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</row>
    <row r="749" spans="1:14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</row>
    <row r="750" spans="1:14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</row>
    <row r="751" spans="1:14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</row>
    <row r="752" spans="1:14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</row>
    <row r="753" spans="1:14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</row>
    <row r="754" spans="1:14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</row>
    <row r="755" spans="1:14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</row>
    <row r="756" spans="1:14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</row>
    <row r="757" spans="1:14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</row>
    <row r="758" spans="1:14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</row>
    <row r="759" spans="1:14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</row>
    <row r="760" spans="1:14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</row>
    <row r="761" spans="1:14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</row>
    <row r="762" spans="1:14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</row>
    <row r="763" spans="1:14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</row>
    <row r="764" spans="1:14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</row>
    <row r="765" spans="1:14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</row>
    <row r="766" spans="1:14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</row>
    <row r="767" spans="1:14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</row>
    <row r="768" spans="1:14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</row>
    <row r="769" spans="1:14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</row>
    <row r="770" spans="1:14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</row>
    <row r="771" spans="1:14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</row>
    <row r="772" spans="1:14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</row>
    <row r="773" spans="1:14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</row>
    <row r="774" spans="1:14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</row>
    <row r="775" spans="1:14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</row>
    <row r="776" spans="1:14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</row>
    <row r="777" spans="1:14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</row>
    <row r="778" spans="1:14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</row>
    <row r="779" spans="1:14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</row>
    <row r="780" spans="1:14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</row>
    <row r="781" spans="1:14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</row>
    <row r="782" spans="1:14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</row>
    <row r="783" spans="1:14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</row>
    <row r="784" spans="1:14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</row>
    <row r="785" spans="1:14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</row>
    <row r="786" spans="1:14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</row>
    <row r="787" spans="1:14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</row>
    <row r="788" spans="1:14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</row>
    <row r="789" spans="1:14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</row>
    <row r="790" spans="1:14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</row>
    <row r="791" spans="1:14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</row>
    <row r="792" spans="1:14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</row>
    <row r="793" spans="1:14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</row>
    <row r="794" spans="1:14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</row>
    <row r="795" spans="1:14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</row>
    <row r="796" spans="1:14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</row>
    <row r="797" spans="1:14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</row>
    <row r="798" spans="1:14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</row>
    <row r="799" spans="1:14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</row>
    <row r="800" spans="1:14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</row>
    <row r="801" spans="1:14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</row>
    <row r="802" spans="1:14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</row>
    <row r="803" spans="1:14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</row>
    <row r="804" spans="1:14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</row>
    <row r="805" spans="1:14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</row>
    <row r="806" spans="1:14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</row>
    <row r="807" spans="1:14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</row>
    <row r="808" spans="1:14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</row>
    <row r="809" spans="1:14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</row>
    <row r="810" spans="1:14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</row>
    <row r="811" spans="1:14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</row>
    <row r="812" spans="1:14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</row>
    <row r="813" spans="1:14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</row>
    <row r="814" spans="1:14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</row>
    <row r="815" spans="1:14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</row>
    <row r="816" spans="1:14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</row>
    <row r="817" spans="1:14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</row>
    <row r="818" spans="1:14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</row>
    <row r="819" spans="1:14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</row>
    <row r="820" spans="1:14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</row>
    <row r="821" spans="1:14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</row>
    <row r="822" spans="1:14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</row>
    <row r="823" spans="1:14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</row>
    <row r="824" spans="1:14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</row>
    <row r="825" spans="1:14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</row>
    <row r="826" spans="1:14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</row>
    <row r="827" spans="1:14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</row>
    <row r="828" spans="1:14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</row>
    <row r="829" spans="1:14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</row>
    <row r="830" spans="1:14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</row>
    <row r="831" spans="1:14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</row>
    <row r="832" spans="1:14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</row>
    <row r="833" spans="1:14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</row>
    <row r="834" spans="1:14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</row>
    <row r="835" spans="1:14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</row>
    <row r="836" spans="1:14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</row>
    <row r="837" spans="1:14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</row>
    <row r="838" spans="1:14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</row>
    <row r="839" spans="1:14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</row>
    <row r="840" spans="1:14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</row>
    <row r="841" spans="1:14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</row>
    <row r="842" spans="1:14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</row>
    <row r="843" spans="1:14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</row>
    <row r="844" spans="1:14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</row>
    <row r="845" spans="1:14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</row>
    <row r="846" spans="1:14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</row>
    <row r="847" spans="1:14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</row>
    <row r="848" spans="1:14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</row>
    <row r="849" spans="1:14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0"/>
  <sheetViews>
    <sheetView zoomScaleNormal="100" workbookViewId="0">
      <selection activeCell="AQ19" sqref="AQ19"/>
    </sheetView>
  </sheetViews>
  <sheetFormatPr defaultColWidth="8.83203125" defaultRowHeight="12.75" x14ac:dyDescent="0.2"/>
  <cols>
    <col min="5" max="16" width="12.83203125" customWidth="1"/>
    <col min="33" max="33" width="11.5" bestFit="1" customWidth="1"/>
    <col min="36" max="36" width="10.83203125" customWidth="1"/>
  </cols>
  <sheetData>
    <row r="1" spans="1:45" x14ac:dyDescent="0.2">
      <c r="A1" t="s">
        <v>34</v>
      </c>
      <c r="R1" s="6"/>
      <c r="S1" t="s">
        <v>89</v>
      </c>
      <c r="AE1" s="6"/>
      <c r="AF1" t="s">
        <v>90</v>
      </c>
    </row>
    <row r="2" spans="1:45" x14ac:dyDescent="0.2">
      <c r="A2" s="2" t="s">
        <v>8</v>
      </c>
      <c r="E2" s="11" t="s">
        <v>4</v>
      </c>
      <c r="F2" s="11" t="s">
        <v>9</v>
      </c>
      <c r="G2" s="11" t="s">
        <v>2</v>
      </c>
      <c r="H2" s="11" t="s">
        <v>0</v>
      </c>
      <c r="I2" s="11" t="s">
        <v>14</v>
      </c>
      <c r="J2" s="11" t="s">
        <v>29</v>
      </c>
      <c r="K2" s="11" t="s">
        <v>10</v>
      </c>
      <c r="L2" s="11" t="s">
        <v>15</v>
      </c>
      <c r="M2" s="11" t="s">
        <v>16</v>
      </c>
      <c r="N2" s="11" t="s">
        <v>11</v>
      </c>
      <c r="O2" s="11" t="s">
        <v>12</v>
      </c>
      <c r="P2" s="11" t="s">
        <v>3</v>
      </c>
      <c r="Q2" s="11" t="s">
        <v>7</v>
      </c>
      <c r="R2" s="6"/>
      <c r="S2" s="11" t="s">
        <v>4</v>
      </c>
      <c r="T2" s="11" t="s">
        <v>9</v>
      </c>
      <c r="U2" s="11" t="s">
        <v>2</v>
      </c>
      <c r="V2" s="11" t="s">
        <v>0</v>
      </c>
      <c r="W2" s="11" t="s">
        <v>14</v>
      </c>
      <c r="X2" s="11" t="s">
        <v>29</v>
      </c>
      <c r="Y2" s="11" t="s">
        <v>10</v>
      </c>
      <c r="Z2" s="11" t="s">
        <v>15</v>
      </c>
      <c r="AA2" s="11" t="s">
        <v>16</v>
      </c>
      <c r="AB2" s="11" t="s">
        <v>11</v>
      </c>
      <c r="AC2" s="11" t="s">
        <v>12</v>
      </c>
      <c r="AD2" s="11" t="s">
        <v>3</v>
      </c>
      <c r="AE2" s="6"/>
      <c r="AF2" s="11" t="s">
        <v>30</v>
      </c>
      <c r="AG2" s="11" t="s">
        <v>4</v>
      </c>
      <c r="AH2" s="11" t="s">
        <v>9</v>
      </c>
      <c r="AI2" s="11" t="s">
        <v>2</v>
      </c>
      <c r="AJ2" s="11" t="s">
        <v>0</v>
      </c>
      <c r="AK2" s="11" t="s">
        <v>14</v>
      </c>
      <c r="AL2" s="11" t="s">
        <v>29</v>
      </c>
      <c r="AM2" s="11" t="s">
        <v>10</v>
      </c>
      <c r="AN2" s="11" t="s">
        <v>15</v>
      </c>
      <c r="AO2" s="11" t="s">
        <v>16</v>
      </c>
      <c r="AP2" s="11" t="s">
        <v>11</v>
      </c>
      <c r="AQ2" s="11" t="s">
        <v>12</v>
      </c>
      <c r="AR2" s="11" t="s">
        <v>3</v>
      </c>
      <c r="AS2" s="11" t="s">
        <v>7</v>
      </c>
    </row>
    <row r="3" spans="1:45" x14ac:dyDescent="0.2">
      <c r="A3" s="19" t="s">
        <v>44</v>
      </c>
      <c r="E3" s="16">
        <v>2001</v>
      </c>
      <c r="F3" s="16">
        <v>1994</v>
      </c>
      <c r="G3" s="48">
        <v>2001</v>
      </c>
      <c r="H3" s="16">
        <v>1995</v>
      </c>
      <c r="I3" s="16">
        <v>2000</v>
      </c>
      <c r="J3" s="16">
        <v>1998</v>
      </c>
      <c r="K3" s="48">
        <v>1993</v>
      </c>
      <c r="L3" s="16">
        <v>2000</v>
      </c>
      <c r="M3" s="16">
        <v>2000</v>
      </c>
      <c r="N3" s="16">
        <v>1980</v>
      </c>
      <c r="O3" s="16">
        <v>1994</v>
      </c>
      <c r="P3" s="16">
        <v>2000</v>
      </c>
      <c r="Q3" s="16"/>
      <c r="R3" s="6"/>
      <c r="S3" s="16">
        <v>2001</v>
      </c>
      <c r="T3" s="16">
        <v>1994</v>
      </c>
      <c r="U3" s="48">
        <v>2001</v>
      </c>
      <c r="V3" s="16">
        <v>1995</v>
      </c>
      <c r="W3" s="16">
        <v>2000</v>
      </c>
      <c r="X3" s="16">
        <v>1998</v>
      </c>
      <c r="Y3" s="48">
        <v>1993</v>
      </c>
      <c r="Z3" s="16">
        <v>2000</v>
      </c>
      <c r="AA3" s="16">
        <v>2000</v>
      </c>
      <c r="AB3" s="16">
        <v>1980</v>
      </c>
      <c r="AC3" s="16">
        <v>1994</v>
      </c>
      <c r="AD3" s="16">
        <v>2000</v>
      </c>
      <c r="AE3" s="6"/>
      <c r="AF3" s="16">
        <v>1984</v>
      </c>
      <c r="AG3" s="16">
        <v>2001</v>
      </c>
      <c r="AH3" s="16">
        <v>1994</v>
      </c>
      <c r="AI3" s="48">
        <v>2001</v>
      </c>
      <c r="AJ3" s="16">
        <v>1995</v>
      </c>
      <c r="AK3" s="16">
        <v>2000</v>
      </c>
      <c r="AL3" s="16">
        <v>1998</v>
      </c>
      <c r="AM3" s="48">
        <v>1993</v>
      </c>
      <c r="AN3" s="16">
        <v>2000</v>
      </c>
      <c r="AO3" s="16">
        <v>2000</v>
      </c>
      <c r="AP3" s="16">
        <v>1980</v>
      </c>
      <c r="AQ3" s="16">
        <v>1994</v>
      </c>
      <c r="AR3" s="16">
        <v>2000</v>
      </c>
      <c r="AS3" s="16"/>
    </row>
    <row r="4" spans="1:45" x14ac:dyDescent="0.2">
      <c r="A4" s="19" t="s">
        <v>45</v>
      </c>
      <c r="E4" s="16">
        <v>1998</v>
      </c>
      <c r="F4" s="16">
        <v>1991</v>
      </c>
      <c r="G4" s="48">
        <v>1998</v>
      </c>
      <c r="H4" s="16">
        <v>1992</v>
      </c>
      <c r="I4" s="16">
        <v>1997</v>
      </c>
      <c r="J4" s="16">
        <v>1995</v>
      </c>
      <c r="K4" s="48">
        <v>1990</v>
      </c>
      <c r="L4" s="16">
        <v>1997</v>
      </c>
      <c r="M4" s="16">
        <v>1997</v>
      </c>
      <c r="N4" s="16">
        <v>1977</v>
      </c>
      <c r="O4" s="16">
        <v>1991</v>
      </c>
      <c r="P4" s="16">
        <v>1997</v>
      </c>
      <c r="Q4" s="11"/>
      <c r="R4" s="6"/>
      <c r="S4" s="16">
        <v>1998</v>
      </c>
      <c r="T4" s="16">
        <v>1991</v>
      </c>
      <c r="U4" s="48">
        <v>1998</v>
      </c>
      <c r="V4" s="16">
        <v>1992</v>
      </c>
      <c r="W4" s="16">
        <v>1997</v>
      </c>
      <c r="X4" s="16">
        <v>1995</v>
      </c>
      <c r="Y4" s="48">
        <v>1990</v>
      </c>
      <c r="Z4" s="16">
        <v>1997</v>
      </c>
      <c r="AA4" s="16">
        <v>1997</v>
      </c>
      <c r="AB4" s="16">
        <v>1977</v>
      </c>
      <c r="AC4" s="16">
        <v>1991</v>
      </c>
      <c r="AD4" s="16">
        <v>1997</v>
      </c>
      <c r="AE4" s="6"/>
      <c r="AF4" s="16">
        <v>1981</v>
      </c>
      <c r="AG4" s="16">
        <v>1998</v>
      </c>
      <c r="AH4" s="16">
        <v>1991</v>
      </c>
      <c r="AI4" s="48">
        <v>1998</v>
      </c>
      <c r="AJ4" s="16">
        <v>1992</v>
      </c>
      <c r="AK4" s="16">
        <v>1997</v>
      </c>
      <c r="AL4" s="16">
        <v>1995</v>
      </c>
      <c r="AM4" s="48">
        <v>1990</v>
      </c>
      <c r="AN4" s="16">
        <v>1997</v>
      </c>
      <c r="AO4" s="16">
        <v>1997</v>
      </c>
      <c r="AP4" s="16">
        <v>1977</v>
      </c>
      <c r="AQ4" s="16">
        <v>1991</v>
      </c>
      <c r="AR4" s="16">
        <v>1997</v>
      </c>
      <c r="AS4" s="11"/>
    </row>
    <row r="5" spans="1:45" x14ac:dyDescent="0.2">
      <c r="A5" t="s">
        <v>35</v>
      </c>
      <c r="E5" s="11">
        <v>31200274.686265998</v>
      </c>
      <c r="F5" s="49">
        <v>18.669</v>
      </c>
      <c r="G5" s="11">
        <v>640122.625</v>
      </c>
      <c r="H5" s="12">
        <v>359503.67599999998</v>
      </c>
      <c r="I5" s="12">
        <v>98711.850705000004</v>
      </c>
      <c r="J5" s="14">
        <v>155359.9</v>
      </c>
      <c r="K5">
        <v>164867</v>
      </c>
      <c r="L5" s="12">
        <v>720087</v>
      </c>
      <c r="M5" s="1">
        <v>54334.559999999998</v>
      </c>
      <c r="N5" s="50">
        <v>581842</v>
      </c>
      <c r="O5" s="14">
        <v>692958</v>
      </c>
      <c r="P5" s="13">
        <v>483015.7351836756</v>
      </c>
      <c r="Q5" s="11"/>
      <c r="R5" s="6"/>
      <c r="S5" s="4">
        <v>84.182000000000002</v>
      </c>
      <c r="T5" s="4">
        <v>85.447999999999993</v>
      </c>
      <c r="U5" s="4">
        <v>89.655000000000001</v>
      </c>
      <c r="V5" s="4">
        <v>97.254999999999995</v>
      </c>
      <c r="W5" s="4">
        <v>91.567999999999998</v>
      </c>
      <c r="X5" s="47">
        <v>78.305587152349602</v>
      </c>
      <c r="Y5" s="4">
        <v>66.584243305780859</v>
      </c>
      <c r="Z5" s="4">
        <v>81.933000000000007</v>
      </c>
      <c r="AA5" s="4">
        <v>92.332999999999998</v>
      </c>
      <c r="AB5" s="46">
        <v>259</v>
      </c>
      <c r="AC5" s="4">
        <v>84.852999999999994</v>
      </c>
      <c r="AD5" s="4">
        <v>93.938999999999993</v>
      </c>
      <c r="AE5" s="6"/>
      <c r="AF5" s="11">
        <v>5069.8204404050866</v>
      </c>
      <c r="AG5" s="45">
        <f t="shared" ref="AG5:AR8" si="0">E5/S5</f>
        <v>370628.81240961247</v>
      </c>
      <c r="AH5" s="45">
        <f t="shared" si="0"/>
        <v>0.21848375620260277</v>
      </c>
      <c r="AI5" s="45">
        <f t="shared" si="0"/>
        <v>7139.8430093134793</v>
      </c>
      <c r="AJ5" s="45">
        <f t="shared" si="0"/>
        <v>3696.505845457817</v>
      </c>
      <c r="AK5" s="45">
        <f t="shared" si="0"/>
        <v>1078.0168913266643</v>
      </c>
      <c r="AL5" s="45">
        <f t="shared" si="0"/>
        <v>1984.0206254725508</v>
      </c>
      <c r="AM5" s="45">
        <f t="shared" si="0"/>
        <v>2476.0662855754977</v>
      </c>
      <c r="AN5" s="45">
        <f t="shared" si="0"/>
        <v>8788.7298158251251</v>
      </c>
      <c r="AO5" s="45">
        <f t="shared" si="0"/>
        <v>588.46306304354891</v>
      </c>
      <c r="AP5" s="45">
        <f t="shared" si="0"/>
        <v>2246.4942084942086</v>
      </c>
      <c r="AQ5" s="45">
        <f t="shared" si="0"/>
        <v>8166.5704217882694</v>
      </c>
      <c r="AR5" s="45">
        <f t="shared" si="0"/>
        <v>5141.8019691893214</v>
      </c>
      <c r="AS5" s="11"/>
    </row>
    <row r="6" spans="1:45" x14ac:dyDescent="0.2">
      <c r="A6" t="s">
        <v>36</v>
      </c>
      <c r="E6" s="11">
        <v>44908672.545148</v>
      </c>
      <c r="F6" s="49">
        <v>32.685000000000002</v>
      </c>
      <c r="G6" s="11">
        <v>1021838.63</v>
      </c>
      <c r="H6" s="12">
        <v>392398.66100000002</v>
      </c>
      <c r="I6" s="12">
        <v>110192.692</v>
      </c>
      <c r="J6" s="14">
        <v>192162</v>
      </c>
      <c r="K6">
        <v>177961</v>
      </c>
      <c r="L6" s="12">
        <v>826576</v>
      </c>
      <c r="M6" s="1">
        <v>76932.25</v>
      </c>
      <c r="N6" s="50">
        <v>788981</v>
      </c>
      <c r="O6" s="14">
        <v>880802</v>
      </c>
      <c r="P6" s="13">
        <v>1112607.8547911674</v>
      </c>
      <c r="Q6" s="11"/>
      <c r="R6" s="6"/>
      <c r="S6" s="4">
        <v>91.951999999999998</v>
      </c>
      <c r="T6" s="4">
        <v>87.671999999999997</v>
      </c>
      <c r="U6" s="4">
        <v>91.453000000000003</v>
      </c>
      <c r="V6" s="4">
        <v>98.332999999999998</v>
      </c>
      <c r="W6" s="4">
        <v>96.432000000000002</v>
      </c>
      <c r="X6" s="47">
        <v>100</v>
      </c>
      <c r="Y6" s="4">
        <v>68.8640877965708</v>
      </c>
      <c r="Z6" s="4">
        <v>90.372</v>
      </c>
      <c r="AA6" s="4">
        <v>95.995000000000005</v>
      </c>
      <c r="AB6" s="46">
        <v>310</v>
      </c>
      <c r="AC6" s="4">
        <v>86.361000000000004</v>
      </c>
      <c r="AD6" s="4">
        <v>97.947000000000003</v>
      </c>
      <c r="AE6" s="6"/>
      <c r="AF6" s="11">
        <v>5871.4601814268917</v>
      </c>
      <c r="AG6" s="45">
        <f t="shared" si="0"/>
        <v>488392.55856477295</v>
      </c>
      <c r="AH6" s="45">
        <f t="shared" si="0"/>
        <v>0.37281001916233236</v>
      </c>
      <c r="AI6" s="45">
        <f t="shared" si="0"/>
        <v>11173.374629591155</v>
      </c>
      <c r="AJ6" s="45">
        <f t="shared" si="0"/>
        <v>3990.5083847741857</v>
      </c>
      <c r="AK6" s="45">
        <f t="shared" si="0"/>
        <v>1142.6983988717438</v>
      </c>
      <c r="AL6" s="45">
        <f t="shared" si="0"/>
        <v>1921.62</v>
      </c>
      <c r="AM6" s="45">
        <f t="shared" si="0"/>
        <v>2584.2352043594756</v>
      </c>
      <c r="AN6" s="45">
        <f t="shared" si="0"/>
        <v>9146.3727703270924</v>
      </c>
      <c r="AO6" s="45">
        <f t="shared" si="0"/>
        <v>801.41934475753942</v>
      </c>
      <c r="AP6" s="45">
        <f t="shared" si="0"/>
        <v>2545.1</v>
      </c>
      <c r="AQ6" s="45">
        <f t="shared" si="0"/>
        <v>10199.071340072485</v>
      </c>
      <c r="AR6" s="45">
        <f t="shared" si="0"/>
        <v>11359.284662023007</v>
      </c>
      <c r="AS6" s="11"/>
    </row>
    <row r="7" spans="1:45" x14ac:dyDescent="0.2">
      <c r="A7" t="s">
        <v>37</v>
      </c>
      <c r="E7" s="11">
        <v>67884551.518155009</v>
      </c>
      <c r="F7" s="49">
        <v>45.527000000000001</v>
      </c>
      <c r="G7" s="11">
        <v>1323387.075</v>
      </c>
      <c r="H7" s="12">
        <v>427418.2</v>
      </c>
      <c r="I7" s="12">
        <v>119563.17199999999</v>
      </c>
      <c r="J7" s="14">
        <v>273655.7</v>
      </c>
      <c r="K7">
        <v>217023</v>
      </c>
      <c r="L7" s="12">
        <v>958036</v>
      </c>
      <c r="M7" s="1">
        <v>96614.459000000003</v>
      </c>
      <c r="N7" s="50">
        <v>1101265</v>
      </c>
      <c r="O7" s="14">
        <v>1132268</v>
      </c>
      <c r="P7" s="13">
        <v>1344473.3858982306</v>
      </c>
      <c r="Q7" s="11"/>
      <c r="R7" s="6"/>
      <c r="S7" s="4">
        <v>100</v>
      </c>
      <c r="T7" s="4">
        <v>90.266999999999996</v>
      </c>
      <c r="U7" s="4">
        <v>100</v>
      </c>
      <c r="V7" s="4">
        <v>98.921999999999997</v>
      </c>
      <c r="W7" s="4">
        <v>98.811000000000007</v>
      </c>
      <c r="X7" s="47">
        <v>115.71850609695041</v>
      </c>
      <c r="Y7" s="4">
        <v>70.481016578034271</v>
      </c>
      <c r="Z7" s="4">
        <v>93.897000000000006</v>
      </c>
      <c r="AA7" s="4">
        <v>97.295000000000002</v>
      </c>
      <c r="AB7" s="46">
        <v>359</v>
      </c>
      <c r="AC7" s="4">
        <v>89.948999999999998</v>
      </c>
      <c r="AD7" s="4">
        <v>98.631</v>
      </c>
      <c r="AE7" s="6"/>
      <c r="AF7" s="11">
        <v>10165.772521646699</v>
      </c>
      <c r="AG7" s="45">
        <f t="shared" si="0"/>
        <v>678845.51518155006</v>
      </c>
      <c r="AH7" s="45">
        <f t="shared" si="0"/>
        <v>0.50435928966288901</v>
      </c>
      <c r="AI7" s="45">
        <f t="shared" si="0"/>
        <v>13233.87075</v>
      </c>
      <c r="AJ7" s="45">
        <f t="shared" si="0"/>
        <v>4320.7597905420434</v>
      </c>
      <c r="AK7" s="45">
        <f t="shared" si="0"/>
        <v>1210.0188440558236</v>
      </c>
      <c r="AL7" s="45">
        <f t="shared" si="0"/>
        <v>2364.8395509939255</v>
      </c>
      <c r="AM7" s="45">
        <f t="shared" si="0"/>
        <v>3079.1695485793575</v>
      </c>
      <c r="AN7" s="45">
        <f t="shared" si="0"/>
        <v>10203.052280690543</v>
      </c>
      <c r="AO7" s="45">
        <f t="shared" si="0"/>
        <v>993.00538568271747</v>
      </c>
      <c r="AP7" s="45">
        <f t="shared" si="0"/>
        <v>3067.590529247911</v>
      </c>
      <c r="AQ7" s="45">
        <f t="shared" si="0"/>
        <v>12587.888692481296</v>
      </c>
      <c r="AR7" s="45">
        <f t="shared" si="0"/>
        <v>13631.346999404148</v>
      </c>
      <c r="AS7" s="11"/>
    </row>
    <row r="8" spans="1:45" x14ac:dyDescent="0.2">
      <c r="A8" t="s">
        <v>38</v>
      </c>
      <c r="E8" s="11">
        <v>86776233.246718004</v>
      </c>
      <c r="F8" s="49">
        <v>49.982999999999997</v>
      </c>
      <c r="G8" s="11">
        <v>1372192.02</v>
      </c>
      <c r="H8" s="12">
        <v>476974.2</v>
      </c>
      <c r="I8" s="12">
        <v>136464</v>
      </c>
      <c r="J8" s="14">
        <v>378256.4</v>
      </c>
      <c r="K8">
        <v>296365</v>
      </c>
      <c r="L8" s="12">
        <v>1068200</v>
      </c>
      <c r="M8" s="1">
        <v>108705.56600000001</v>
      </c>
      <c r="N8" s="50">
        <v>1281912</v>
      </c>
      <c r="O8" s="14">
        <v>1286596</v>
      </c>
      <c r="P8" s="13">
        <v>1461470.6479894072</v>
      </c>
      <c r="Q8" s="11"/>
      <c r="R8" s="6"/>
      <c r="S8" s="4">
        <v>107.64400000000001</v>
      </c>
      <c r="T8" s="4">
        <v>91.656999999999996</v>
      </c>
      <c r="U8" s="4">
        <v>112.54900000000001</v>
      </c>
      <c r="V8" s="4">
        <v>98.528999999999996</v>
      </c>
      <c r="W8" s="4">
        <v>100</v>
      </c>
      <c r="X8" s="47">
        <v>137.25272969436071</v>
      </c>
      <c r="Y8" s="4">
        <v>72.091507806842358</v>
      </c>
      <c r="Z8" s="4">
        <v>100</v>
      </c>
      <c r="AA8" s="4">
        <v>100</v>
      </c>
      <c r="AB8" s="46">
        <v>414</v>
      </c>
      <c r="AC8" s="4">
        <v>92.17</v>
      </c>
      <c r="AD8" s="4">
        <v>100</v>
      </c>
      <c r="AE8" s="6"/>
      <c r="AF8" s="11">
        <v>13187.59022046316</v>
      </c>
      <c r="AG8" s="45">
        <f t="shared" si="0"/>
        <v>806140.92050386465</v>
      </c>
      <c r="AH8" s="45">
        <f t="shared" si="0"/>
        <v>0.54532659807761541</v>
      </c>
      <c r="AI8" s="45">
        <f t="shared" si="0"/>
        <v>12191.952127517792</v>
      </c>
      <c r="AJ8" s="45">
        <f t="shared" si="0"/>
        <v>4840.9524099503706</v>
      </c>
      <c r="AK8" s="45">
        <f t="shared" si="0"/>
        <v>1364.64</v>
      </c>
      <c r="AL8" s="45">
        <f t="shared" si="0"/>
        <v>2755.9116736134497</v>
      </c>
      <c r="AM8" s="45">
        <f t="shared" si="0"/>
        <v>4110.9557701867261</v>
      </c>
      <c r="AN8" s="45">
        <f t="shared" si="0"/>
        <v>10682</v>
      </c>
      <c r="AO8" s="45">
        <f t="shared" si="0"/>
        <v>1087.05566</v>
      </c>
      <c r="AP8" s="45">
        <f t="shared" si="0"/>
        <v>3096.4057971014495</v>
      </c>
      <c r="AQ8" s="45">
        <f t="shared" si="0"/>
        <v>13958.945426928502</v>
      </c>
      <c r="AR8" s="45">
        <f t="shared" si="0"/>
        <v>14614.706479894072</v>
      </c>
      <c r="AS8" s="11"/>
    </row>
    <row r="9" spans="1:45" x14ac:dyDescent="0.2">
      <c r="A9" s="2" t="s">
        <v>46</v>
      </c>
      <c r="E9" s="11"/>
      <c r="F9" s="11" t="s">
        <v>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6"/>
      <c r="AE9" s="6"/>
      <c r="AS9" s="11"/>
    </row>
    <row r="10" spans="1:45" x14ac:dyDescent="0.2">
      <c r="A10" t="s">
        <v>35</v>
      </c>
      <c r="E10" s="15">
        <f t="shared" ref="E10:P10" si="1">100*E5/E$5</f>
        <v>100</v>
      </c>
      <c r="F10" s="15">
        <f t="shared" si="1"/>
        <v>100</v>
      </c>
      <c r="G10" s="15">
        <f t="shared" si="1"/>
        <v>100</v>
      </c>
      <c r="H10" s="15">
        <f t="shared" si="1"/>
        <v>99.999999999999986</v>
      </c>
      <c r="I10" s="15">
        <f t="shared" si="1"/>
        <v>100.00000000000001</v>
      </c>
      <c r="J10" s="15">
        <f t="shared" si="1"/>
        <v>100</v>
      </c>
      <c r="K10" s="15">
        <f t="shared" si="1"/>
        <v>100</v>
      </c>
      <c r="L10" s="15">
        <f t="shared" si="1"/>
        <v>100</v>
      </c>
      <c r="M10" s="15">
        <f>100*M5/M$5</f>
        <v>100</v>
      </c>
      <c r="N10" s="15">
        <f t="shared" si="1"/>
        <v>100</v>
      </c>
      <c r="O10" s="15">
        <f t="shared" si="1"/>
        <v>100</v>
      </c>
      <c r="P10" s="15">
        <f t="shared" si="1"/>
        <v>100</v>
      </c>
      <c r="Q10" s="3">
        <f>AVERAGE(E10:P10)</f>
        <v>100</v>
      </c>
      <c r="R10" s="6"/>
      <c r="S10" s="15">
        <f t="shared" ref="S10:AD10" si="2">100*S5/S$5</f>
        <v>100</v>
      </c>
      <c r="T10" s="15">
        <f t="shared" si="2"/>
        <v>100</v>
      </c>
      <c r="U10" s="15">
        <f t="shared" si="2"/>
        <v>100</v>
      </c>
      <c r="V10" s="15">
        <f t="shared" si="2"/>
        <v>100</v>
      </c>
      <c r="W10" s="15">
        <f t="shared" si="2"/>
        <v>100</v>
      </c>
      <c r="X10" s="15">
        <f t="shared" si="2"/>
        <v>100</v>
      </c>
      <c r="Y10" s="15">
        <f t="shared" si="2"/>
        <v>100</v>
      </c>
      <c r="Z10" s="15">
        <f t="shared" si="2"/>
        <v>100</v>
      </c>
      <c r="AA10" s="15">
        <f t="shared" si="2"/>
        <v>100</v>
      </c>
      <c r="AB10" s="15">
        <f t="shared" si="2"/>
        <v>100</v>
      </c>
      <c r="AC10" s="15">
        <f t="shared" si="2"/>
        <v>100</v>
      </c>
      <c r="AD10" s="15">
        <f t="shared" si="2"/>
        <v>100</v>
      </c>
      <c r="AE10" s="6"/>
      <c r="AF10" s="15">
        <f t="shared" ref="AF10:AR10" si="3">100*AF5/AF$5</f>
        <v>100</v>
      </c>
      <c r="AG10" s="15">
        <f t="shared" si="3"/>
        <v>100</v>
      </c>
      <c r="AH10" s="15">
        <f t="shared" si="3"/>
        <v>100</v>
      </c>
      <c r="AI10" s="15">
        <f t="shared" si="3"/>
        <v>99.999999999999986</v>
      </c>
      <c r="AJ10" s="15">
        <f t="shared" si="3"/>
        <v>100</v>
      </c>
      <c r="AK10" s="15">
        <f t="shared" si="3"/>
        <v>100</v>
      </c>
      <c r="AL10" s="15">
        <f t="shared" si="3"/>
        <v>100</v>
      </c>
      <c r="AM10" s="15">
        <f t="shared" si="3"/>
        <v>100</v>
      </c>
      <c r="AN10" s="15">
        <f t="shared" si="3"/>
        <v>100</v>
      </c>
      <c r="AO10" s="15">
        <f t="shared" si="3"/>
        <v>100</v>
      </c>
      <c r="AP10" s="15">
        <f t="shared" si="3"/>
        <v>100</v>
      </c>
      <c r="AQ10" s="15">
        <f t="shared" si="3"/>
        <v>100</v>
      </c>
      <c r="AR10" s="15">
        <f t="shared" si="3"/>
        <v>100</v>
      </c>
      <c r="AS10" s="3">
        <f>AVERAGE(AF10:AR10)</f>
        <v>100</v>
      </c>
    </row>
    <row r="11" spans="1:45" x14ac:dyDescent="0.2">
      <c r="A11" t="s">
        <v>36</v>
      </c>
      <c r="E11" s="15">
        <f t="shared" ref="E11:P11" si="4">100*E6/E$5</f>
        <v>143.93678580309512</v>
      </c>
      <c r="F11" s="15">
        <f t="shared" si="4"/>
        <v>175.07632974449621</v>
      </c>
      <c r="G11" s="15">
        <f t="shared" si="4"/>
        <v>159.63170025430674</v>
      </c>
      <c r="H11" s="15">
        <f t="shared" si="4"/>
        <v>109.15011088787867</v>
      </c>
      <c r="I11" s="15">
        <f t="shared" si="4"/>
        <v>111.63066158014851</v>
      </c>
      <c r="J11" s="15">
        <f t="shared" si="4"/>
        <v>123.68828764694108</v>
      </c>
      <c r="K11" s="15">
        <f t="shared" si="4"/>
        <v>107.94215943760729</v>
      </c>
      <c r="L11" s="15">
        <f t="shared" si="4"/>
        <v>114.78835196302668</v>
      </c>
      <c r="M11" s="15">
        <f>100*M6/M$5</f>
        <v>141.58990152860352</v>
      </c>
      <c r="N11" s="15">
        <f t="shared" si="4"/>
        <v>135.60055822714759</v>
      </c>
      <c r="O11" s="15">
        <f t="shared" si="4"/>
        <v>127.10755918829135</v>
      </c>
      <c r="P11" s="15">
        <f t="shared" si="4"/>
        <v>230.34608890496659</v>
      </c>
      <c r="Q11" s="3">
        <f>AVERAGE(E11:P11)</f>
        <v>140.04070793054242</v>
      </c>
      <c r="R11" s="6"/>
      <c r="S11" s="15">
        <f t="shared" ref="S11:AD11" si="5">100*S6/S$5</f>
        <v>109.23000166306336</v>
      </c>
      <c r="T11" s="15">
        <f t="shared" si="5"/>
        <v>102.60275255125924</v>
      </c>
      <c r="U11" s="15">
        <f t="shared" si="5"/>
        <v>102.00546539512577</v>
      </c>
      <c r="V11" s="15">
        <f t="shared" si="5"/>
        <v>101.10842630198961</v>
      </c>
      <c r="W11" s="15">
        <f t="shared" si="5"/>
        <v>105.31189935348594</v>
      </c>
      <c r="X11" s="15">
        <f t="shared" si="5"/>
        <v>127.70480834968038</v>
      </c>
      <c r="Y11" s="15">
        <f t="shared" si="5"/>
        <v>103.42400000000001</v>
      </c>
      <c r="Z11" s="15">
        <f t="shared" si="5"/>
        <v>110.29987916956537</v>
      </c>
      <c r="AA11" s="15">
        <f t="shared" si="5"/>
        <v>103.96607929992527</v>
      </c>
      <c r="AB11" s="15">
        <f t="shared" si="5"/>
        <v>119.6911196911197</v>
      </c>
      <c r="AC11" s="15">
        <f t="shared" si="5"/>
        <v>101.7771911423285</v>
      </c>
      <c r="AD11" s="15">
        <f t="shared" si="5"/>
        <v>104.26659853734873</v>
      </c>
      <c r="AE11" s="6"/>
      <c r="AF11" s="15">
        <f t="shared" ref="AF11:AR11" si="6">100*AF6/AF$5</f>
        <v>115.81199473324449</v>
      </c>
      <c r="AG11" s="15">
        <f t="shared" si="6"/>
        <v>131.77403974330255</v>
      </c>
      <c r="AH11" s="15">
        <f t="shared" si="6"/>
        <v>170.63511981028964</v>
      </c>
      <c r="AI11" s="15">
        <f t="shared" si="6"/>
        <v>156.49328164521523</v>
      </c>
      <c r="AJ11" s="15">
        <f t="shared" si="6"/>
        <v>107.95352561602553</v>
      </c>
      <c r="AK11" s="15">
        <f t="shared" si="6"/>
        <v>106.00004583095901</v>
      </c>
      <c r="AL11" s="15">
        <f t="shared" si="6"/>
        <v>96.854839880624311</v>
      </c>
      <c r="AM11" s="15">
        <f t="shared" si="6"/>
        <v>104.36857928295876</v>
      </c>
      <c r="AN11" s="15">
        <f t="shared" si="6"/>
        <v>104.06933609289011</v>
      </c>
      <c r="AO11" s="15">
        <f t="shared" si="6"/>
        <v>136.18855542310067</v>
      </c>
      <c r="AP11" s="15">
        <f t="shared" si="6"/>
        <v>113.29207929300394</v>
      </c>
      <c r="AQ11" s="15">
        <f t="shared" si="6"/>
        <v>124.88805965428938</v>
      </c>
      <c r="AR11" s="15">
        <f t="shared" si="6"/>
        <v>220.92030634571407</v>
      </c>
      <c r="AS11" s="3">
        <f>AVERAGE(AF11:AR11)</f>
        <v>129.942289488586</v>
      </c>
    </row>
    <row r="12" spans="1:45" x14ac:dyDescent="0.2">
      <c r="A12" t="s">
        <v>37</v>
      </c>
      <c r="E12" s="15">
        <f t="shared" ref="E12:P12" si="7">100*E7/E$5</f>
        <v>217.57677520716513</v>
      </c>
      <c r="F12" s="15">
        <f t="shared" si="7"/>
        <v>243.86415983716319</v>
      </c>
      <c r="G12" s="15">
        <f t="shared" si="7"/>
        <v>206.73961883475062</v>
      </c>
      <c r="H12" s="15">
        <f t="shared" si="7"/>
        <v>118.89119041998336</v>
      </c>
      <c r="I12" s="15">
        <f t="shared" si="7"/>
        <v>121.12342251318343</v>
      </c>
      <c r="J12" s="15">
        <f t="shared" si="7"/>
        <v>176.14307166778559</v>
      </c>
      <c r="K12" s="15">
        <f t="shared" si="7"/>
        <v>131.63519685564728</v>
      </c>
      <c r="L12" s="15">
        <f t="shared" si="7"/>
        <v>133.04447934763439</v>
      </c>
      <c r="M12" s="15">
        <f>100*M7/M$5</f>
        <v>177.81400824815736</v>
      </c>
      <c r="N12" s="15">
        <f t="shared" si="7"/>
        <v>189.27217354539548</v>
      </c>
      <c r="O12" s="15">
        <f t="shared" si="7"/>
        <v>163.39633859483547</v>
      </c>
      <c r="P12" s="15">
        <f t="shared" si="7"/>
        <v>278.34981098223852</v>
      </c>
      <c r="Q12" s="3">
        <f>AVERAGE(E12:P12)</f>
        <v>179.82085383782828</v>
      </c>
      <c r="R12" s="6"/>
      <c r="S12" s="15">
        <f t="shared" ref="S12:AD12" si="8">100*S7/S$5</f>
        <v>118.79024019386567</v>
      </c>
      <c r="T12" s="15">
        <f t="shared" si="8"/>
        <v>105.63968729519708</v>
      </c>
      <c r="U12" s="15">
        <f t="shared" si="8"/>
        <v>111.53867603591546</v>
      </c>
      <c r="V12" s="15">
        <f t="shared" si="8"/>
        <v>101.71405069148115</v>
      </c>
      <c r="W12" s="15">
        <f t="shared" si="8"/>
        <v>107.90996854796435</v>
      </c>
      <c r="X12" s="15">
        <f t="shared" si="8"/>
        <v>147.77809643622371</v>
      </c>
      <c r="Y12" s="15">
        <f t="shared" si="8"/>
        <v>105.85239551999999</v>
      </c>
      <c r="Z12" s="15">
        <f t="shared" si="8"/>
        <v>114.60217494782322</v>
      </c>
      <c r="AA12" s="15">
        <f t="shared" si="8"/>
        <v>105.37402662103473</v>
      </c>
      <c r="AB12" s="15">
        <f t="shared" si="8"/>
        <v>138.6100386100386</v>
      </c>
      <c r="AC12" s="15">
        <f t="shared" si="8"/>
        <v>106.00568041200665</v>
      </c>
      <c r="AD12" s="15">
        <f t="shared" si="8"/>
        <v>104.99473062306392</v>
      </c>
      <c r="AE12" s="6"/>
      <c r="AF12" s="15">
        <f t="shared" ref="AF12:AR12" si="9">100*AF7/AF$5</f>
        <v>200.51543523372669</v>
      </c>
      <c r="AG12" s="15">
        <f t="shared" si="9"/>
        <v>183.16048090489573</v>
      </c>
      <c r="AH12" s="15">
        <f t="shared" si="9"/>
        <v>230.8452117580724</v>
      </c>
      <c r="AI12" s="15">
        <f t="shared" si="9"/>
        <v>185.35240526629565</v>
      </c>
      <c r="AJ12" s="15">
        <f t="shared" si="9"/>
        <v>116.8876763944874</v>
      </c>
      <c r="AK12" s="15">
        <f t="shared" si="9"/>
        <v>112.24488723610914</v>
      </c>
      <c r="AL12" s="15">
        <f t="shared" si="9"/>
        <v>119.19430275230491</v>
      </c>
      <c r="AM12" s="15">
        <f t="shared" si="9"/>
        <v>124.35731492800825</v>
      </c>
      <c r="AN12" s="15">
        <f t="shared" si="9"/>
        <v>116.09245584406027</v>
      </c>
      <c r="AO12" s="15">
        <f t="shared" si="9"/>
        <v>168.74557606842191</v>
      </c>
      <c r="AP12" s="15">
        <f t="shared" si="9"/>
        <v>136.55011963302906</v>
      </c>
      <c r="AQ12" s="15">
        <f t="shared" si="9"/>
        <v>154.1392291052438</v>
      </c>
      <c r="AR12" s="15">
        <f t="shared" si="9"/>
        <v>265.10836242013664</v>
      </c>
      <c r="AS12" s="3">
        <f>AVERAGE(AF12:AR12)</f>
        <v>162.55334288806091</v>
      </c>
    </row>
    <row r="13" spans="1:45" x14ac:dyDescent="0.2">
      <c r="A13" t="s">
        <v>38</v>
      </c>
      <c r="E13" s="15">
        <f t="shared" ref="E13:P13" si="10">100*E8/E$5</f>
        <v>278.12650407502952</v>
      </c>
      <c r="F13" s="15">
        <f t="shared" si="10"/>
        <v>267.73260485296476</v>
      </c>
      <c r="G13" s="15">
        <f t="shared" si="10"/>
        <v>214.36393066094172</v>
      </c>
      <c r="H13" s="15">
        <f t="shared" si="10"/>
        <v>132.67575044211787</v>
      </c>
      <c r="I13" s="15">
        <f t="shared" si="10"/>
        <v>138.24479940896069</v>
      </c>
      <c r="J13" s="15">
        <f t="shared" si="10"/>
        <v>243.4710629963073</v>
      </c>
      <c r="K13" s="15">
        <f t="shared" si="10"/>
        <v>179.76004900920137</v>
      </c>
      <c r="L13" s="15">
        <f t="shared" si="10"/>
        <v>148.34318630943204</v>
      </c>
      <c r="M13" s="15">
        <f>100*M8/M$5</f>
        <v>200.06707701323066</v>
      </c>
      <c r="N13" s="15">
        <f t="shared" si="10"/>
        <v>220.31960566614305</v>
      </c>
      <c r="O13" s="15">
        <f t="shared" si="10"/>
        <v>185.66724101605004</v>
      </c>
      <c r="P13" s="15">
        <f t="shared" si="10"/>
        <v>302.57205749904944</v>
      </c>
      <c r="Q13" s="3">
        <f>AVERAGE(E13:P13)</f>
        <v>209.2786557457857</v>
      </c>
      <c r="R13" s="6"/>
      <c r="S13" s="15">
        <f t="shared" ref="S13:AD13" si="11">100*S8/S$5</f>
        <v>127.87056615428477</v>
      </c>
      <c r="T13" s="15">
        <f t="shared" si="11"/>
        <v>107.2664076397341</v>
      </c>
      <c r="U13" s="15">
        <f t="shared" si="11"/>
        <v>125.5356644916625</v>
      </c>
      <c r="V13" s="15">
        <f t="shared" si="11"/>
        <v>101.30995835689681</v>
      </c>
      <c r="W13" s="15">
        <f t="shared" si="11"/>
        <v>109.20845710291805</v>
      </c>
      <c r="X13" s="15">
        <f t="shared" si="11"/>
        <v>175.27833541088819</v>
      </c>
      <c r="Y13" s="15">
        <f t="shared" si="11"/>
        <v>108.27112275763199</v>
      </c>
      <c r="Z13" s="15">
        <f t="shared" si="11"/>
        <v>122.05094406405233</v>
      </c>
      <c r="AA13" s="15">
        <f t="shared" si="11"/>
        <v>108.30364008534328</v>
      </c>
      <c r="AB13" s="15">
        <f t="shared" si="11"/>
        <v>159.84555984555985</v>
      </c>
      <c r="AC13" s="15">
        <f t="shared" si="11"/>
        <v>108.62314826818145</v>
      </c>
      <c r="AD13" s="15">
        <f t="shared" si="11"/>
        <v>106.45205931508745</v>
      </c>
      <c r="AE13" s="6"/>
      <c r="AF13" s="15">
        <f t="shared" ref="AF13:AR13" si="12">100*AF8/AF$5</f>
        <v>260.11947317426984</v>
      </c>
      <c r="AG13" s="15">
        <f t="shared" si="12"/>
        <v>217.50627407049288</v>
      </c>
      <c r="AH13" s="15">
        <f t="shared" si="12"/>
        <v>249.59594596676885</v>
      </c>
      <c r="AI13" s="15">
        <f t="shared" si="12"/>
        <v>170.7593866085592</v>
      </c>
      <c r="AJ13" s="15">
        <f t="shared" si="12"/>
        <v>130.96022601719469</v>
      </c>
      <c r="AK13" s="15">
        <f t="shared" si="12"/>
        <v>126.58799792279713</v>
      </c>
      <c r="AL13" s="15">
        <f t="shared" si="12"/>
        <v>138.90539434069902</v>
      </c>
      <c r="AM13" s="15">
        <f t="shared" si="12"/>
        <v>166.02769457891313</v>
      </c>
      <c r="AN13" s="15">
        <f t="shared" si="12"/>
        <v>121.54202283890697</v>
      </c>
      <c r="AO13" s="15">
        <f t="shared" si="12"/>
        <v>184.72793421862622</v>
      </c>
      <c r="AP13" s="15">
        <f t="shared" si="12"/>
        <v>137.83279678147596</v>
      </c>
      <c r="AQ13" s="15">
        <f t="shared" si="12"/>
        <v>170.9278767704773</v>
      </c>
      <c r="AR13" s="15">
        <f t="shared" si="12"/>
        <v>284.23316509403202</v>
      </c>
      <c r="AS13" s="3">
        <f>AVERAGE(AF13:AR13)</f>
        <v>181.517399106401</v>
      </c>
    </row>
    <row r="14" spans="1:45" x14ac:dyDescent="0.2">
      <c r="E14" t="s">
        <v>6</v>
      </c>
      <c r="F14" t="s">
        <v>6</v>
      </c>
    </row>
    <row r="15" spans="1:45" x14ac:dyDescent="0.2">
      <c r="A15" s="43" t="s">
        <v>88</v>
      </c>
    </row>
    <row r="16" spans="1:45" x14ac:dyDescent="0.2">
      <c r="A16" s="2" t="s">
        <v>86</v>
      </c>
    </row>
    <row r="17" spans="1:1" x14ac:dyDescent="0.2">
      <c r="A17" s="2" t="s">
        <v>85</v>
      </c>
    </row>
    <row r="18" spans="1:1" x14ac:dyDescent="0.2">
      <c r="A18" s="2" t="s">
        <v>66</v>
      </c>
    </row>
    <row r="19" spans="1:1" x14ac:dyDescent="0.2">
      <c r="A19" s="2" t="s">
        <v>67</v>
      </c>
    </row>
    <row r="20" spans="1:1" x14ac:dyDescent="0.2">
      <c r="A20" s="2" t="s">
        <v>65</v>
      </c>
    </row>
    <row r="21" spans="1:1" x14ac:dyDescent="0.2">
      <c r="A21" s="2" t="s">
        <v>68</v>
      </c>
    </row>
    <row r="22" spans="1:1" x14ac:dyDescent="0.2">
      <c r="A22" s="2" t="s">
        <v>61</v>
      </c>
    </row>
    <row r="23" spans="1:1" x14ac:dyDescent="0.2">
      <c r="A23" s="2" t="s">
        <v>69</v>
      </c>
    </row>
    <row r="24" spans="1:1" x14ac:dyDescent="0.2">
      <c r="A24" s="2" t="s">
        <v>62</v>
      </c>
    </row>
    <row r="25" spans="1:1" x14ac:dyDescent="0.2">
      <c r="A25" s="2" t="s">
        <v>83</v>
      </c>
    </row>
    <row r="26" spans="1:1" x14ac:dyDescent="0.2">
      <c r="A26" s="2" t="s">
        <v>70</v>
      </c>
    </row>
    <row r="27" spans="1:1" x14ac:dyDescent="0.2">
      <c r="A27" s="2" t="s">
        <v>84</v>
      </c>
    </row>
    <row r="28" spans="1:1" x14ac:dyDescent="0.2">
      <c r="A28" s="2" t="s">
        <v>63</v>
      </c>
    </row>
    <row r="29" spans="1:1" x14ac:dyDescent="0.2">
      <c r="A29" s="2" t="s">
        <v>64</v>
      </c>
    </row>
    <row r="30" spans="1:1" x14ac:dyDescent="0.2">
      <c r="A30" s="2" t="s">
        <v>91</v>
      </c>
    </row>
  </sheetData>
  <pageMargins left="0.7" right="0.7" top="0.75" bottom="0.75" header="0.3" footer="0.3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</vt:lpstr>
      <vt:lpstr>Crises_dates</vt:lpstr>
      <vt:lpstr>Figure 14.5</vt:lpstr>
      <vt:lpstr>Public_debt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dcterms:created xsi:type="dcterms:W3CDTF">2008-12-02T16:33:22Z</dcterms:created>
  <dcterms:modified xsi:type="dcterms:W3CDTF">2020-04-15T03:37:37Z</dcterms:modified>
</cp:coreProperties>
</file>