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500"/>
  </bookViews>
  <sheets>
    <sheet name="Reference" sheetId="6" r:id="rId1"/>
    <sheet name="Table_10.4" sheetId="5" r:id="rId2"/>
    <sheet name="Data by region" sheetId="4" r:id="rId3"/>
    <sheet name="Banking Crisis" sheetId="1" r:id="rId4"/>
    <sheet name="External Debt Crisis" sheetId="2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5" l="1"/>
  <c r="F51" i="5"/>
  <c r="C51" i="5"/>
  <c r="I50" i="5"/>
  <c r="F50" i="5"/>
  <c r="C50" i="5"/>
  <c r="I49" i="5"/>
  <c r="F49" i="5"/>
  <c r="C49" i="5"/>
  <c r="I48" i="5"/>
  <c r="F48" i="5"/>
  <c r="C48" i="5"/>
  <c r="I47" i="5"/>
  <c r="F47" i="5"/>
  <c r="C47" i="5"/>
  <c r="I46" i="5"/>
  <c r="F46" i="5"/>
  <c r="C46" i="5"/>
  <c r="I45" i="5"/>
  <c r="F45" i="5"/>
  <c r="C45" i="5"/>
  <c r="I44" i="5"/>
  <c r="F44" i="5"/>
  <c r="C44" i="5"/>
  <c r="I43" i="5"/>
  <c r="F43" i="5"/>
  <c r="C43" i="5"/>
  <c r="I42" i="5"/>
  <c r="F42" i="5"/>
  <c r="C42" i="5"/>
  <c r="I41" i="5"/>
  <c r="F41" i="5"/>
  <c r="C41" i="5"/>
  <c r="I40" i="5"/>
  <c r="F40" i="5"/>
  <c r="C40" i="5"/>
  <c r="I39" i="5"/>
  <c r="F39" i="5"/>
  <c r="C39" i="5"/>
  <c r="I38" i="5"/>
  <c r="F38" i="5"/>
  <c r="C38" i="5"/>
  <c r="I37" i="5"/>
  <c r="F37" i="5"/>
  <c r="C37" i="5"/>
  <c r="I36" i="5"/>
  <c r="F36" i="5"/>
  <c r="C36" i="5"/>
  <c r="I35" i="5"/>
  <c r="F35" i="5"/>
  <c r="C35" i="5"/>
  <c r="I34" i="5"/>
  <c r="F34" i="5"/>
  <c r="C34" i="5"/>
  <c r="I33" i="5"/>
  <c r="F33" i="5"/>
  <c r="C33" i="5"/>
  <c r="I32" i="5"/>
  <c r="F32" i="5"/>
  <c r="C32" i="5"/>
  <c r="I31" i="5"/>
  <c r="F31" i="5"/>
  <c r="C31" i="5"/>
  <c r="I30" i="5"/>
  <c r="F30" i="5"/>
  <c r="C30" i="5"/>
  <c r="I28" i="5"/>
  <c r="F28" i="5"/>
  <c r="C28" i="5"/>
  <c r="I27" i="5"/>
  <c r="F27" i="5"/>
  <c r="C27" i="5"/>
  <c r="I26" i="5"/>
  <c r="F26" i="5"/>
  <c r="C26" i="5"/>
  <c r="I25" i="5"/>
  <c r="F25" i="5"/>
  <c r="C25" i="5"/>
  <c r="I24" i="5"/>
  <c r="F24" i="5"/>
  <c r="C24" i="5"/>
  <c r="I23" i="5"/>
  <c r="F23" i="5"/>
  <c r="C23" i="5"/>
  <c r="I22" i="5"/>
  <c r="F22" i="5"/>
  <c r="C22" i="5"/>
  <c r="I21" i="5"/>
  <c r="F21" i="5"/>
  <c r="C21" i="5"/>
  <c r="I20" i="5"/>
  <c r="F20" i="5"/>
  <c r="C20" i="5"/>
  <c r="I19" i="5"/>
  <c r="F19" i="5"/>
  <c r="C19" i="5"/>
  <c r="I18" i="5"/>
  <c r="F18" i="5"/>
  <c r="C18" i="5"/>
  <c r="I17" i="5"/>
  <c r="F17" i="5"/>
  <c r="C17" i="5"/>
  <c r="I16" i="5"/>
  <c r="F16" i="5"/>
  <c r="C16" i="5"/>
  <c r="I15" i="5"/>
  <c r="F15" i="5"/>
  <c r="C15" i="5"/>
  <c r="I14" i="5"/>
  <c r="F14" i="5"/>
  <c r="C14" i="5"/>
  <c r="I13" i="5"/>
  <c r="F13" i="5"/>
  <c r="C13" i="5"/>
  <c r="I12" i="5"/>
  <c r="F12" i="5"/>
  <c r="C12" i="5"/>
  <c r="I11" i="5"/>
  <c r="F11" i="5"/>
  <c r="C11" i="5"/>
  <c r="I10" i="5"/>
  <c r="F10" i="5"/>
  <c r="C10" i="5"/>
  <c r="AA216" i="2"/>
  <c r="AA217" i="2"/>
  <c r="AA218" i="2"/>
  <c r="P30" i="4"/>
  <c r="P127" i="4"/>
  <c r="AB216" i="2"/>
  <c r="AB217" i="2"/>
  <c r="AB218" i="2"/>
  <c r="P31" i="4"/>
  <c r="P128" i="4"/>
  <c r="AC216" i="2"/>
  <c r="AC217" i="2"/>
  <c r="AC218" i="2"/>
  <c r="P32" i="4"/>
  <c r="P129" i="4"/>
  <c r="AD216" i="2"/>
  <c r="AD217" i="2"/>
  <c r="AD218" i="2"/>
  <c r="P33" i="4"/>
  <c r="P130" i="4"/>
  <c r="AE216" i="2"/>
  <c r="AE217" i="2"/>
  <c r="AE218" i="2"/>
  <c r="P34" i="4"/>
  <c r="P131" i="4"/>
  <c r="AF216" i="2"/>
  <c r="AF217" i="2"/>
  <c r="AF218" i="2"/>
  <c r="P35" i="4"/>
  <c r="P132" i="4"/>
  <c r="AG216" i="2"/>
  <c r="AG217" i="2"/>
  <c r="AG218" i="2"/>
  <c r="P36" i="4"/>
  <c r="P133" i="4"/>
  <c r="AH216" i="2"/>
  <c r="AH217" i="2"/>
  <c r="AH218" i="2"/>
  <c r="P37" i="4"/>
  <c r="P134" i="4"/>
  <c r="R216" i="2"/>
  <c r="R217" i="2"/>
  <c r="R218" i="2"/>
  <c r="P18" i="4"/>
  <c r="P135" i="4"/>
  <c r="AI216" i="2"/>
  <c r="AI217" i="2"/>
  <c r="AI218" i="2"/>
  <c r="P39" i="4"/>
  <c r="P136" i="4"/>
  <c r="AJ216" i="2"/>
  <c r="AJ217" i="2"/>
  <c r="AJ218" i="2"/>
  <c r="P40" i="4"/>
  <c r="P137" i="4"/>
  <c r="AK216" i="2"/>
  <c r="AK217" i="2"/>
  <c r="AK218" i="2"/>
  <c r="P42" i="4"/>
  <c r="P138" i="4"/>
  <c r="AL216" i="2"/>
  <c r="AL217" i="2"/>
  <c r="AL218" i="2"/>
  <c r="P45" i="4"/>
  <c r="P139" i="4"/>
  <c r="AM216" i="2"/>
  <c r="AM217" i="2"/>
  <c r="AM218" i="2"/>
  <c r="P46" i="4"/>
  <c r="P140" i="4"/>
  <c r="AN216" i="2"/>
  <c r="AN217" i="2"/>
  <c r="AN218" i="2"/>
  <c r="P48" i="4"/>
  <c r="P141" i="4"/>
  <c r="P70" i="4"/>
  <c r="P142" i="4"/>
  <c r="BM216" i="2"/>
  <c r="BM217" i="2"/>
  <c r="BM218" i="2"/>
  <c r="P71" i="4"/>
  <c r="P143" i="4"/>
  <c r="P73" i="4"/>
  <c r="P144" i="4"/>
  <c r="BO216" i="2"/>
  <c r="BO217" i="2"/>
  <c r="BO218" i="2"/>
  <c r="P74" i="4"/>
  <c r="P145" i="4"/>
  <c r="P14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AA219" i="1"/>
  <c r="AA220" i="1"/>
  <c r="AA221" i="1"/>
  <c r="K30" i="4"/>
  <c r="K127" i="4"/>
  <c r="AB219" i="1"/>
  <c r="AB220" i="1"/>
  <c r="AB221" i="1"/>
  <c r="K31" i="4"/>
  <c r="K128" i="4"/>
  <c r="AC219" i="1"/>
  <c r="AC220" i="1"/>
  <c r="AC221" i="1"/>
  <c r="K32" i="4"/>
  <c r="K129" i="4"/>
  <c r="AD219" i="1"/>
  <c r="AD220" i="1"/>
  <c r="AD221" i="1"/>
  <c r="K33" i="4"/>
  <c r="K130" i="4"/>
  <c r="AE219" i="1"/>
  <c r="AE220" i="1"/>
  <c r="AE221" i="1"/>
  <c r="K34" i="4"/>
  <c r="K131" i="4"/>
  <c r="AF219" i="1"/>
  <c r="AF220" i="1"/>
  <c r="AF221" i="1"/>
  <c r="K35" i="4"/>
  <c r="K132" i="4"/>
  <c r="AG219" i="1"/>
  <c r="AG220" i="1"/>
  <c r="AG221" i="1"/>
  <c r="K36" i="4"/>
  <c r="K133" i="4"/>
  <c r="AH219" i="1"/>
  <c r="AH220" i="1"/>
  <c r="AH221" i="1"/>
  <c r="K37" i="4"/>
  <c r="K134" i="4"/>
  <c r="R219" i="1"/>
  <c r="R220" i="1"/>
  <c r="R221" i="1"/>
  <c r="K18" i="4"/>
  <c r="K135" i="4"/>
  <c r="AI219" i="1"/>
  <c r="AI220" i="1"/>
  <c r="AI221" i="1"/>
  <c r="K39" i="4"/>
  <c r="K136" i="4"/>
  <c r="AJ219" i="1"/>
  <c r="AJ220" i="1"/>
  <c r="AJ221" i="1"/>
  <c r="K40" i="4"/>
  <c r="K137" i="4"/>
  <c r="AK219" i="1"/>
  <c r="AK220" i="1"/>
  <c r="AK221" i="1"/>
  <c r="K42" i="4"/>
  <c r="K138" i="4"/>
  <c r="AL219" i="1"/>
  <c r="AL220" i="1"/>
  <c r="AL221" i="1"/>
  <c r="K45" i="4"/>
  <c r="K139" i="4"/>
  <c r="AM219" i="1"/>
  <c r="AM220" i="1"/>
  <c r="AM221" i="1"/>
  <c r="K46" i="4"/>
  <c r="K140" i="4"/>
  <c r="AN219" i="1"/>
  <c r="AN220" i="1"/>
  <c r="AN221" i="1"/>
  <c r="K48" i="4"/>
  <c r="K141" i="4"/>
  <c r="K70" i="4"/>
  <c r="K142" i="4"/>
  <c r="BM219" i="1"/>
  <c r="BM220" i="1"/>
  <c r="BM221" i="1"/>
  <c r="K71" i="4"/>
  <c r="K143" i="4"/>
  <c r="K73" i="4"/>
  <c r="K144" i="4"/>
  <c r="BO219" i="1"/>
  <c r="BO220" i="1"/>
  <c r="BO221" i="1"/>
  <c r="K74" i="4"/>
  <c r="K145" i="4"/>
  <c r="K14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I146" i="4"/>
  <c r="H146" i="4"/>
  <c r="AA216" i="1"/>
  <c r="AA217" i="1"/>
  <c r="AA218" i="1"/>
  <c r="F30" i="4"/>
  <c r="F127" i="4"/>
  <c r="AB216" i="1"/>
  <c r="AB217" i="1"/>
  <c r="AB218" i="1"/>
  <c r="F31" i="4"/>
  <c r="F128" i="4"/>
  <c r="AC216" i="1"/>
  <c r="AC217" i="1"/>
  <c r="AC218" i="1"/>
  <c r="F32" i="4"/>
  <c r="F129" i="4"/>
  <c r="AD216" i="1"/>
  <c r="AD217" i="1"/>
  <c r="AD218" i="1"/>
  <c r="F33" i="4"/>
  <c r="F130" i="4"/>
  <c r="AE216" i="1"/>
  <c r="AE217" i="1"/>
  <c r="AE218" i="1"/>
  <c r="F34" i="4"/>
  <c r="F131" i="4"/>
  <c r="AF216" i="1"/>
  <c r="AF217" i="1"/>
  <c r="AF218" i="1"/>
  <c r="F35" i="4"/>
  <c r="F132" i="4"/>
  <c r="AG216" i="1"/>
  <c r="AG217" i="1"/>
  <c r="AG218" i="1"/>
  <c r="F36" i="4"/>
  <c r="F133" i="4"/>
  <c r="AH216" i="1"/>
  <c r="AH217" i="1"/>
  <c r="AH218" i="1"/>
  <c r="F37" i="4"/>
  <c r="F134" i="4"/>
  <c r="R216" i="1"/>
  <c r="R217" i="1"/>
  <c r="R218" i="1"/>
  <c r="F18" i="4"/>
  <c r="F135" i="4"/>
  <c r="AI216" i="1"/>
  <c r="AI217" i="1"/>
  <c r="AI218" i="1"/>
  <c r="F39" i="4"/>
  <c r="F136" i="4"/>
  <c r="AJ216" i="1"/>
  <c r="AJ217" i="1"/>
  <c r="AJ218" i="1"/>
  <c r="F40" i="4"/>
  <c r="F137" i="4"/>
  <c r="AK216" i="1"/>
  <c r="AK217" i="1"/>
  <c r="AK218" i="1"/>
  <c r="F42" i="4"/>
  <c r="F138" i="4"/>
  <c r="AL216" i="1"/>
  <c r="AL217" i="1"/>
  <c r="AL218" i="1"/>
  <c r="F45" i="4"/>
  <c r="F139" i="4"/>
  <c r="AM216" i="1"/>
  <c r="AM217" i="1"/>
  <c r="AM218" i="1"/>
  <c r="F46" i="4"/>
  <c r="F140" i="4"/>
  <c r="AN216" i="1"/>
  <c r="AN217" i="1"/>
  <c r="AN218" i="1"/>
  <c r="F48" i="4"/>
  <c r="F141" i="4"/>
  <c r="BL216" i="1"/>
  <c r="BL217" i="1"/>
  <c r="BL218" i="1"/>
  <c r="F70" i="4"/>
  <c r="F142" i="4"/>
  <c r="BM216" i="1"/>
  <c r="BM217" i="1"/>
  <c r="BM218" i="1"/>
  <c r="F71" i="4"/>
  <c r="F143" i="4"/>
  <c r="BN216" i="1"/>
  <c r="BN217" i="1"/>
  <c r="BN218" i="1"/>
  <c r="F73" i="4"/>
  <c r="F144" i="4"/>
  <c r="BO216" i="1"/>
  <c r="BO217" i="1"/>
  <c r="BO218" i="1"/>
  <c r="F74" i="4"/>
  <c r="F145" i="4"/>
  <c r="G146" i="4"/>
  <c r="F146" i="4"/>
  <c r="B216" i="2"/>
  <c r="B217" i="2"/>
  <c r="B218" i="2"/>
  <c r="P3" i="4"/>
  <c r="P77" i="4"/>
  <c r="C216" i="2"/>
  <c r="C217" i="2"/>
  <c r="C218" i="2"/>
  <c r="P4" i="4"/>
  <c r="P78" i="4"/>
  <c r="D216" i="2"/>
  <c r="D217" i="2"/>
  <c r="D218" i="2"/>
  <c r="P5" i="4"/>
  <c r="P79" i="4"/>
  <c r="E216" i="2"/>
  <c r="E217" i="2"/>
  <c r="E218" i="2"/>
  <c r="P6" i="4"/>
  <c r="P80" i="4"/>
  <c r="F216" i="2"/>
  <c r="F217" i="2"/>
  <c r="F218" i="2"/>
  <c r="P7" i="4"/>
  <c r="P81" i="4"/>
  <c r="G216" i="2"/>
  <c r="G217" i="2"/>
  <c r="G218" i="2"/>
  <c r="P8" i="4"/>
  <c r="P82" i="4"/>
  <c r="H216" i="2"/>
  <c r="H217" i="2"/>
  <c r="H218" i="2"/>
  <c r="P9" i="4"/>
  <c r="P83" i="4"/>
  <c r="I216" i="2"/>
  <c r="I217" i="2"/>
  <c r="I218" i="2"/>
  <c r="P10" i="4"/>
  <c r="P84" i="4"/>
  <c r="J216" i="2"/>
  <c r="J217" i="2"/>
  <c r="J218" i="2"/>
  <c r="P11" i="4"/>
  <c r="P85" i="4"/>
  <c r="K216" i="2"/>
  <c r="K217" i="2"/>
  <c r="K218" i="2"/>
  <c r="P12" i="4"/>
  <c r="P86" i="4"/>
  <c r="L216" i="2"/>
  <c r="L217" i="2"/>
  <c r="L218" i="2"/>
  <c r="P13" i="4"/>
  <c r="P87" i="4"/>
  <c r="M216" i="2"/>
  <c r="M217" i="2"/>
  <c r="M218" i="2"/>
  <c r="P14" i="4"/>
  <c r="P88" i="4"/>
  <c r="N216" i="2"/>
  <c r="N217" i="2"/>
  <c r="N218" i="2"/>
  <c r="P15" i="4"/>
  <c r="P89" i="4"/>
  <c r="O216" i="2"/>
  <c r="O217" i="2"/>
  <c r="O218" i="2"/>
  <c r="P17" i="4"/>
  <c r="P90" i="4"/>
  <c r="P91" i="4"/>
  <c r="P216" i="2"/>
  <c r="P217" i="2"/>
  <c r="P218" i="2"/>
  <c r="P19" i="4"/>
  <c r="P92" i="4"/>
  <c r="Q216" i="2"/>
  <c r="Q217" i="2"/>
  <c r="Q218" i="2"/>
  <c r="P20" i="4"/>
  <c r="P93" i="4"/>
  <c r="S216" i="2"/>
  <c r="S217" i="2"/>
  <c r="S218" i="2"/>
  <c r="P21" i="4"/>
  <c r="P94" i="4"/>
  <c r="T216" i="2"/>
  <c r="T217" i="2"/>
  <c r="T218" i="2"/>
  <c r="P22" i="4"/>
  <c r="P95" i="4"/>
  <c r="U216" i="2"/>
  <c r="U217" i="2"/>
  <c r="U218" i="2"/>
  <c r="P23" i="4"/>
  <c r="P96" i="4"/>
  <c r="V216" i="2"/>
  <c r="V217" i="2"/>
  <c r="V218" i="2"/>
  <c r="P24" i="4"/>
  <c r="P97" i="4"/>
  <c r="W216" i="2"/>
  <c r="W217" i="2"/>
  <c r="W218" i="2"/>
  <c r="P25" i="4"/>
  <c r="P98" i="4"/>
  <c r="X216" i="2"/>
  <c r="X217" i="2"/>
  <c r="X218" i="2"/>
  <c r="P26" i="4"/>
  <c r="P99" i="4"/>
  <c r="Y216" i="2"/>
  <c r="Y217" i="2"/>
  <c r="Y218" i="2"/>
  <c r="P27" i="4"/>
  <c r="P100" i="4"/>
  <c r="AT216" i="2"/>
  <c r="AT217" i="2"/>
  <c r="AT218" i="2"/>
  <c r="P50" i="4"/>
  <c r="P101" i="4"/>
  <c r="AU216" i="2"/>
  <c r="AU217" i="2"/>
  <c r="AU218" i="2"/>
  <c r="P51" i="4"/>
  <c r="P102" i="4"/>
  <c r="AV216" i="2"/>
  <c r="AV217" i="2"/>
  <c r="AV218" i="2"/>
  <c r="P52" i="4"/>
  <c r="P103" i="4"/>
  <c r="AW216" i="2"/>
  <c r="AW217" i="2"/>
  <c r="AW218" i="2"/>
  <c r="P53" i="4"/>
  <c r="P104" i="4"/>
  <c r="AX216" i="2"/>
  <c r="AX217" i="2"/>
  <c r="AX218" i="2"/>
  <c r="P54" i="4"/>
  <c r="P105" i="4"/>
  <c r="AY216" i="2"/>
  <c r="AY217" i="2"/>
  <c r="AY218" i="2"/>
  <c r="P55" i="4"/>
  <c r="P106" i="4"/>
  <c r="AZ216" i="2"/>
  <c r="AZ217" i="2"/>
  <c r="AZ218" i="2"/>
  <c r="P56" i="4"/>
  <c r="P107" i="4"/>
  <c r="BA216" i="2"/>
  <c r="BA217" i="2"/>
  <c r="BA218" i="2"/>
  <c r="P57" i="4"/>
  <c r="P108" i="4"/>
  <c r="BB216" i="2"/>
  <c r="BB217" i="2"/>
  <c r="BB218" i="2"/>
  <c r="P58" i="4"/>
  <c r="P109" i="4"/>
  <c r="BC216" i="2"/>
  <c r="BC217" i="2"/>
  <c r="BC218" i="2"/>
  <c r="P59" i="4"/>
  <c r="P110" i="4"/>
  <c r="BD216" i="2"/>
  <c r="BD217" i="2"/>
  <c r="BD218" i="2"/>
  <c r="P60" i="4"/>
  <c r="P111" i="4"/>
  <c r="BE216" i="2"/>
  <c r="BE217" i="2"/>
  <c r="BE218" i="2"/>
  <c r="P61" i="4"/>
  <c r="P112" i="4"/>
  <c r="BF216" i="2"/>
  <c r="BF217" i="2"/>
  <c r="BF218" i="2"/>
  <c r="P62" i="4"/>
  <c r="P113" i="4"/>
  <c r="BG216" i="2"/>
  <c r="BG217" i="2"/>
  <c r="BG218" i="2"/>
  <c r="P63" i="4"/>
  <c r="P114" i="4"/>
  <c r="BH216" i="2"/>
  <c r="BH217" i="2"/>
  <c r="BH218" i="2"/>
  <c r="P64" i="4"/>
  <c r="P115" i="4"/>
  <c r="BI216" i="2"/>
  <c r="BI217" i="2"/>
  <c r="BI218" i="2"/>
  <c r="P65" i="4"/>
  <c r="P116" i="4"/>
  <c r="BJ216" i="2"/>
  <c r="BJ217" i="2"/>
  <c r="BJ218" i="2"/>
  <c r="P66" i="4"/>
  <c r="P117" i="4"/>
  <c r="BK216" i="2"/>
  <c r="BK217" i="2"/>
  <c r="BK218" i="2"/>
  <c r="P67" i="4"/>
  <c r="P118" i="4"/>
  <c r="AP216" i="2"/>
  <c r="AP217" i="2"/>
  <c r="AP218" i="2"/>
  <c r="P41" i="4"/>
  <c r="P120" i="4"/>
  <c r="AQ216" i="2"/>
  <c r="AQ217" i="2"/>
  <c r="AQ218" i="2"/>
  <c r="P43" i="4"/>
  <c r="P121" i="4"/>
  <c r="AR216" i="2"/>
  <c r="AR217" i="2"/>
  <c r="AR218" i="2"/>
  <c r="P44" i="4"/>
  <c r="P122" i="4"/>
  <c r="P125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20" i="4"/>
  <c r="M121" i="4"/>
  <c r="M122" i="4"/>
  <c r="N125" i="4"/>
  <c r="M125" i="4"/>
  <c r="B219" i="1"/>
  <c r="B220" i="1"/>
  <c r="B221" i="1"/>
  <c r="K3" i="4"/>
  <c r="K77" i="4"/>
  <c r="C219" i="1"/>
  <c r="C220" i="1"/>
  <c r="C221" i="1"/>
  <c r="K4" i="4"/>
  <c r="K78" i="4"/>
  <c r="D219" i="1"/>
  <c r="D220" i="1"/>
  <c r="D221" i="1"/>
  <c r="K5" i="4"/>
  <c r="K79" i="4"/>
  <c r="E219" i="1"/>
  <c r="E220" i="1"/>
  <c r="E221" i="1"/>
  <c r="K6" i="4"/>
  <c r="K80" i="4"/>
  <c r="F219" i="1"/>
  <c r="F220" i="1"/>
  <c r="F221" i="1"/>
  <c r="K7" i="4"/>
  <c r="K81" i="4"/>
  <c r="G219" i="1"/>
  <c r="G220" i="1"/>
  <c r="G221" i="1"/>
  <c r="K8" i="4"/>
  <c r="K82" i="4"/>
  <c r="H219" i="1"/>
  <c r="H220" i="1"/>
  <c r="H221" i="1"/>
  <c r="K9" i="4"/>
  <c r="K83" i="4"/>
  <c r="I219" i="1"/>
  <c r="I220" i="1"/>
  <c r="I221" i="1"/>
  <c r="K10" i="4"/>
  <c r="K84" i="4"/>
  <c r="J219" i="1"/>
  <c r="J220" i="1"/>
  <c r="J221" i="1"/>
  <c r="K11" i="4"/>
  <c r="K85" i="4"/>
  <c r="K219" i="1"/>
  <c r="K220" i="1"/>
  <c r="K221" i="1"/>
  <c r="K12" i="4"/>
  <c r="K86" i="4"/>
  <c r="L219" i="1"/>
  <c r="L220" i="1"/>
  <c r="L221" i="1"/>
  <c r="K13" i="4"/>
  <c r="K87" i="4"/>
  <c r="M219" i="1"/>
  <c r="M220" i="1"/>
  <c r="M221" i="1"/>
  <c r="K14" i="4"/>
  <c r="K88" i="4"/>
  <c r="N219" i="1"/>
  <c r="N220" i="1"/>
  <c r="N221" i="1"/>
  <c r="K15" i="4"/>
  <c r="K89" i="4"/>
  <c r="O219" i="1"/>
  <c r="O220" i="1"/>
  <c r="O221" i="1"/>
  <c r="K17" i="4"/>
  <c r="K90" i="4"/>
  <c r="K91" i="4"/>
  <c r="P219" i="1"/>
  <c r="P220" i="1"/>
  <c r="P221" i="1"/>
  <c r="K19" i="4"/>
  <c r="K92" i="4"/>
  <c r="Q219" i="1"/>
  <c r="Q220" i="1"/>
  <c r="Q221" i="1"/>
  <c r="K20" i="4"/>
  <c r="K93" i="4"/>
  <c r="S219" i="1"/>
  <c r="S220" i="1"/>
  <c r="S221" i="1"/>
  <c r="K21" i="4"/>
  <c r="K94" i="4"/>
  <c r="T219" i="1"/>
  <c r="T220" i="1"/>
  <c r="T221" i="1"/>
  <c r="K22" i="4"/>
  <c r="K95" i="4"/>
  <c r="U219" i="1"/>
  <c r="U220" i="1"/>
  <c r="U221" i="1"/>
  <c r="K23" i="4"/>
  <c r="K96" i="4"/>
  <c r="V219" i="1"/>
  <c r="V220" i="1"/>
  <c r="V221" i="1"/>
  <c r="K24" i="4"/>
  <c r="K97" i="4"/>
  <c r="W219" i="1"/>
  <c r="W220" i="1"/>
  <c r="W221" i="1"/>
  <c r="K25" i="4"/>
  <c r="K98" i="4"/>
  <c r="X219" i="1"/>
  <c r="X220" i="1"/>
  <c r="X221" i="1"/>
  <c r="K26" i="4"/>
  <c r="K99" i="4"/>
  <c r="Y219" i="1"/>
  <c r="Y220" i="1"/>
  <c r="Y221" i="1"/>
  <c r="K27" i="4"/>
  <c r="K100" i="4"/>
  <c r="AT219" i="1"/>
  <c r="AT220" i="1"/>
  <c r="AT221" i="1"/>
  <c r="K50" i="4"/>
  <c r="K101" i="4"/>
  <c r="AU219" i="1"/>
  <c r="AU220" i="1"/>
  <c r="AU221" i="1"/>
  <c r="K51" i="4"/>
  <c r="K102" i="4"/>
  <c r="AV219" i="1"/>
  <c r="AV220" i="1"/>
  <c r="AV221" i="1"/>
  <c r="K52" i="4"/>
  <c r="K103" i="4"/>
  <c r="AW219" i="1"/>
  <c r="AW220" i="1"/>
  <c r="AW221" i="1"/>
  <c r="K53" i="4"/>
  <c r="K104" i="4"/>
  <c r="AX219" i="1"/>
  <c r="AX220" i="1"/>
  <c r="AX221" i="1"/>
  <c r="K54" i="4"/>
  <c r="K105" i="4"/>
  <c r="AY219" i="1"/>
  <c r="AY220" i="1"/>
  <c r="AY221" i="1"/>
  <c r="K55" i="4"/>
  <c r="K106" i="4"/>
  <c r="AZ219" i="1"/>
  <c r="AZ220" i="1"/>
  <c r="AZ221" i="1"/>
  <c r="K56" i="4"/>
  <c r="K107" i="4"/>
  <c r="BA219" i="1"/>
  <c r="BA220" i="1"/>
  <c r="BA221" i="1"/>
  <c r="K57" i="4"/>
  <c r="K108" i="4"/>
  <c r="BB219" i="1"/>
  <c r="BB220" i="1"/>
  <c r="BB221" i="1"/>
  <c r="K58" i="4"/>
  <c r="K109" i="4"/>
  <c r="BC219" i="1"/>
  <c r="BC220" i="1"/>
  <c r="BC221" i="1"/>
  <c r="K59" i="4"/>
  <c r="K110" i="4"/>
  <c r="BD219" i="1"/>
  <c r="BD220" i="1"/>
  <c r="BD221" i="1"/>
  <c r="K60" i="4"/>
  <c r="K111" i="4"/>
  <c r="BE219" i="1"/>
  <c r="BE220" i="1"/>
  <c r="BE221" i="1"/>
  <c r="K61" i="4"/>
  <c r="K112" i="4"/>
  <c r="BF219" i="1"/>
  <c r="BF220" i="1"/>
  <c r="BF221" i="1"/>
  <c r="K62" i="4"/>
  <c r="K113" i="4"/>
  <c r="BG219" i="1"/>
  <c r="BG220" i="1"/>
  <c r="BG221" i="1"/>
  <c r="K63" i="4"/>
  <c r="K114" i="4"/>
  <c r="BH219" i="1"/>
  <c r="BH220" i="1"/>
  <c r="BH221" i="1"/>
  <c r="K64" i="4"/>
  <c r="K115" i="4"/>
  <c r="BI219" i="1"/>
  <c r="BI220" i="1"/>
  <c r="BI221" i="1"/>
  <c r="K65" i="4"/>
  <c r="K116" i="4"/>
  <c r="BJ219" i="1"/>
  <c r="BJ220" i="1"/>
  <c r="BJ221" i="1"/>
  <c r="K66" i="4"/>
  <c r="K117" i="4"/>
  <c r="BK219" i="1"/>
  <c r="BK220" i="1"/>
  <c r="BK221" i="1"/>
  <c r="K67" i="4"/>
  <c r="K118" i="4"/>
  <c r="AP219" i="1"/>
  <c r="AP220" i="1"/>
  <c r="AP221" i="1"/>
  <c r="K41" i="4"/>
  <c r="K120" i="4"/>
  <c r="AQ219" i="1"/>
  <c r="AQ220" i="1"/>
  <c r="AQ221" i="1"/>
  <c r="K43" i="4"/>
  <c r="K121" i="4"/>
  <c r="AR219" i="1"/>
  <c r="AR220" i="1"/>
  <c r="AR221" i="1"/>
  <c r="K44" i="4"/>
  <c r="K122" i="4"/>
  <c r="L125" i="4"/>
  <c r="K125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20" i="4"/>
  <c r="H121" i="4"/>
  <c r="H122" i="4"/>
  <c r="I125" i="4"/>
  <c r="H125" i="4"/>
  <c r="B216" i="1"/>
  <c r="B217" i="1"/>
  <c r="B218" i="1"/>
  <c r="F3" i="4"/>
  <c r="F77" i="4"/>
  <c r="C216" i="1"/>
  <c r="C217" i="1"/>
  <c r="C218" i="1"/>
  <c r="F4" i="4"/>
  <c r="F78" i="4"/>
  <c r="D216" i="1"/>
  <c r="D217" i="1"/>
  <c r="D218" i="1"/>
  <c r="F5" i="4"/>
  <c r="F79" i="4"/>
  <c r="E216" i="1"/>
  <c r="E217" i="1"/>
  <c r="E218" i="1"/>
  <c r="F6" i="4"/>
  <c r="F80" i="4"/>
  <c r="F216" i="1"/>
  <c r="F217" i="1"/>
  <c r="F218" i="1"/>
  <c r="F7" i="4"/>
  <c r="F81" i="4"/>
  <c r="G216" i="1"/>
  <c r="G217" i="1"/>
  <c r="G218" i="1"/>
  <c r="F8" i="4"/>
  <c r="F82" i="4"/>
  <c r="H216" i="1"/>
  <c r="H217" i="1"/>
  <c r="H218" i="1"/>
  <c r="F9" i="4"/>
  <c r="F83" i="4"/>
  <c r="I216" i="1"/>
  <c r="I217" i="1"/>
  <c r="I218" i="1"/>
  <c r="F10" i="4"/>
  <c r="F84" i="4"/>
  <c r="J216" i="1"/>
  <c r="J217" i="1"/>
  <c r="J218" i="1"/>
  <c r="F11" i="4"/>
  <c r="F85" i="4"/>
  <c r="K216" i="1"/>
  <c r="K217" i="1"/>
  <c r="K218" i="1"/>
  <c r="F12" i="4"/>
  <c r="F86" i="4"/>
  <c r="L216" i="1"/>
  <c r="L217" i="1"/>
  <c r="L218" i="1"/>
  <c r="F13" i="4"/>
  <c r="F87" i="4"/>
  <c r="M216" i="1"/>
  <c r="M217" i="1"/>
  <c r="M218" i="1"/>
  <c r="F14" i="4"/>
  <c r="F88" i="4"/>
  <c r="N216" i="1"/>
  <c r="N217" i="1"/>
  <c r="N218" i="1"/>
  <c r="F15" i="4"/>
  <c r="F89" i="4"/>
  <c r="O216" i="1"/>
  <c r="O217" i="1"/>
  <c r="O218" i="1"/>
  <c r="F17" i="4"/>
  <c r="F90" i="4"/>
  <c r="F91" i="4"/>
  <c r="P216" i="1"/>
  <c r="P217" i="1"/>
  <c r="P218" i="1"/>
  <c r="F19" i="4"/>
  <c r="F92" i="4"/>
  <c r="Q216" i="1"/>
  <c r="Q217" i="1"/>
  <c r="Q218" i="1"/>
  <c r="F20" i="4"/>
  <c r="F93" i="4"/>
  <c r="S216" i="1"/>
  <c r="S217" i="1"/>
  <c r="S218" i="1"/>
  <c r="F21" i="4"/>
  <c r="F94" i="4"/>
  <c r="T216" i="1"/>
  <c r="T217" i="1"/>
  <c r="T218" i="1"/>
  <c r="F22" i="4"/>
  <c r="F95" i="4"/>
  <c r="U216" i="1"/>
  <c r="U217" i="1"/>
  <c r="U218" i="1"/>
  <c r="F23" i="4"/>
  <c r="F96" i="4"/>
  <c r="V216" i="1"/>
  <c r="V217" i="1"/>
  <c r="V218" i="1"/>
  <c r="F24" i="4"/>
  <c r="F97" i="4"/>
  <c r="W216" i="1"/>
  <c r="W217" i="1"/>
  <c r="W218" i="1"/>
  <c r="F25" i="4"/>
  <c r="F98" i="4"/>
  <c r="X216" i="1"/>
  <c r="X217" i="1"/>
  <c r="X218" i="1"/>
  <c r="F26" i="4"/>
  <c r="F99" i="4"/>
  <c r="Y216" i="1"/>
  <c r="Y217" i="1"/>
  <c r="Y218" i="1"/>
  <c r="F27" i="4"/>
  <c r="F100" i="4"/>
  <c r="AT216" i="1"/>
  <c r="AT217" i="1"/>
  <c r="AT218" i="1"/>
  <c r="F50" i="4"/>
  <c r="F101" i="4"/>
  <c r="AU216" i="1"/>
  <c r="AU217" i="1"/>
  <c r="AU218" i="1"/>
  <c r="F51" i="4"/>
  <c r="F102" i="4"/>
  <c r="AV216" i="1"/>
  <c r="AV217" i="1"/>
  <c r="AV218" i="1"/>
  <c r="F52" i="4"/>
  <c r="F103" i="4"/>
  <c r="AW216" i="1"/>
  <c r="AW217" i="1"/>
  <c r="AW218" i="1"/>
  <c r="F53" i="4"/>
  <c r="F104" i="4"/>
  <c r="AX216" i="1"/>
  <c r="AX217" i="1"/>
  <c r="AX218" i="1"/>
  <c r="F54" i="4"/>
  <c r="F105" i="4"/>
  <c r="AY216" i="1"/>
  <c r="AY217" i="1"/>
  <c r="AY218" i="1"/>
  <c r="F55" i="4"/>
  <c r="F106" i="4"/>
  <c r="AZ216" i="1"/>
  <c r="AZ217" i="1"/>
  <c r="AZ218" i="1"/>
  <c r="F56" i="4"/>
  <c r="F107" i="4"/>
  <c r="BA216" i="1"/>
  <c r="BA217" i="1"/>
  <c r="BA218" i="1"/>
  <c r="F57" i="4"/>
  <c r="F108" i="4"/>
  <c r="BB216" i="1"/>
  <c r="BB217" i="1"/>
  <c r="BB218" i="1"/>
  <c r="F58" i="4"/>
  <c r="F109" i="4"/>
  <c r="BC216" i="1"/>
  <c r="BC217" i="1"/>
  <c r="BC218" i="1"/>
  <c r="F59" i="4"/>
  <c r="F110" i="4"/>
  <c r="BD216" i="1"/>
  <c r="BD217" i="1"/>
  <c r="BD218" i="1"/>
  <c r="F60" i="4"/>
  <c r="F111" i="4"/>
  <c r="BE216" i="1"/>
  <c r="BE217" i="1"/>
  <c r="BE218" i="1"/>
  <c r="F61" i="4"/>
  <c r="F112" i="4"/>
  <c r="BF216" i="1"/>
  <c r="BF217" i="1"/>
  <c r="BF218" i="1"/>
  <c r="F62" i="4"/>
  <c r="F113" i="4"/>
  <c r="BG216" i="1"/>
  <c r="BG217" i="1"/>
  <c r="BG218" i="1"/>
  <c r="F63" i="4"/>
  <c r="F114" i="4"/>
  <c r="BH216" i="1"/>
  <c r="BH217" i="1"/>
  <c r="BH218" i="1"/>
  <c r="F64" i="4"/>
  <c r="F115" i="4"/>
  <c r="BI216" i="1"/>
  <c r="BI217" i="1"/>
  <c r="BI218" i="1"/>
  <c r="F65" i="4"/>
  <c r="F116" i="4"/>
  <c r="BJ216" i="1"/>
  <c r="BJ217" i="1"/>
  <c r="BJ218" i="1"/>
  <c r="F66" i="4"/>
  <c r="F117" i="4"/>
  <c r="BK216" i="1"/>
  <c r="BK217" i="1"/>
  <c r="BK218" i="1"/>
  <c r="F67" i="4"/>
  <c r="F118" i="4"/>
  <c r="AP216" i="1"/>
  <c r="AP217" i="1"/>
  <c r="AP218" i="1"/>
  <c r="F41" i="4"/>
  <c r="F120" i="4"/>
  <c r="AQ216" i="1"/>
  <c r="AQ217" i="1"/>
  <c r="AQ218" i="1"/>
  <c r="F43" i="4"/>
  <c r="F121" i="4"/>
  <c r="AR216" i="1"/>
  <c r="AR217" i="1"/>
  <c r="AR218" i="1"/>
  <c r="F44" i="4"/>
  <c r="F122" i="4"/>
  <c r="G125" i="4"/>
  <c r="F125" i="4"/>
  <c r="P124" i="4"/>
  <c r="M124" i="4"/>
  <c r="K124" i="4"/>
  <c r="H124" i="4"/>
  <c r="F124" i="4"/>
  <c r="P75" i="4"/>
  <c r="M75" i="4"/>
  <c r="K75" i="4"/>
  <c r="H75" i="4"/>
  <c r="F75" i="4"/>
  <c r="P72" i="4"/>
  <c r="M72" i="4"/>
  <c r="K72" i="4"/>
  <c r="H72" i="4"/>
  <c r="F72" i="4"/>
  <c r="P69" i="4"/>
  <c r="M69" i="4"/>
  <c r="K69" i="4"/>
  <c r="H69" i="4"/>
  <c r="F69" i="4"/>
  <c r="P68" i="4"/>
  <c r="M68" i="4"/>
  <c r="K68" i="4"/>
  <c r="H68" i="4"/>
  <c r="F68" i="4"/>
  <c r="AS216" i="1"/>
  <c r="AS217" i="1"/>
  <c r="AS218" i="1"/>
  <c r="F47" i="4"/>
  <c r="AS216" i="2"/>
  <c r="AS217" i="2"/>
  <c r="AS218" i="2"/>
  <c r="P47" i="4"/>
  <c r="AO216" i="1"/>
  <c r="AO217" i="1"/>
  <c r="AO218" i="1"/>
  <c r="F38" i="4"/>
  <c r="AO216" i="2"/>
  <c r="AO217" i="2"/>
  <c r="AO218" i="2"/>
  <c r="P38" i="4"/>
  <c r="P49" i="4"/>
  <c r="M49" i="4"/>
  <c r="AO219" i="1"/>
  <c r="AO220" i="1"/>
  <c r="AO221" i="1"/>
  <c r="K38" i="4"/>
  <c r="AS219" i="1"/>
  <c r="AS220" i="1"/>
  <c r="AS221" i="1"/>
  <c r="K47" i="4"/>
  <c r="K49" i="4"/>
  <c r="H49" i="4"/>
  <c r="F49" i="4"/>
  <c r="Z216" i="1"/>
  <c r="Z217" i="1"/>
  <c r="Z218" i="1"/>
  <c r="F28" i="4"/>
  <c r="Z216" i="2"/>
  <c r="Z217" i="2"/>
  <c r="Z218" i="2"/>
  <c r="P28" i="4"/>
  <c r="P29" i="4"/>
  <c r="M29" i="4"/>
  <c r="Z219" i="1"/>
  <c r="Z220" i="1"/>
  <c r="Z221" i="1"/>
  <c r="K28" i="4"/>
  <c r="K29" i="4"/>
  <c r="H29" i="4"/>
  <c r="F29" i="4"/>
  <c r="P16" i="4"/>
  <c r="M16" i="4"/>
  <c r="K16" i="4"/>
  <c r="H16" i="4"/>
  <c r="F16" i="4"/>
  <c r="BO219" i="2"/>
  <c r="BO220" i="2"/>
  <c r="BO221" i="2"/>
  <c r="BN219" i="2"/>
  <c r="BN220" i="2"/>
  <c r="BN221" i="2"/>
  <c r="BM219" i="2"/>
  <c r="BM220" i="2"/>
  <c r="BM221" i="2"/>
  <c r="BL219" i="2"/>
  <c r="BL220" i="2"/>
  <c r="BL221" i="2"/>
  <c r="BK219" i="2"/>
  <c r="BK220" i="2"/>
  <c r="BK221" i="2"/>
  <c r="BJ219" i="2"/>
  <c r="BJ220" i="2"/>
  <c r="BJ221" i="2"/>
  <c r="BI219" i="2"/>
  <c r="BI220" i="2"/>
  <c r="BI221" i="2"/>
  <c r="BH219" i="2"/>
  <c r="BH220" i="2"/>
  <c r="BH221" i="2"/>
  <c r="BG219" i="2"/>
  <c r="BG220" i="2"/>
  <c r="BG221" i="2"/>
  <c r="BF219" i="2"/>
  <c r="BF220" i="2"/>
  <c r="BF221" i="2"/>
  <c r="BE219" i="2"/>
  <c r="BE220" i="2"/>
  <c r="BE221" i="2"/>
  <c r="BD219" i="2"/>
  <c r="BD220" i="2"/>
  <c r="BD221" i="2"/>
  <c r="BC219" i="2"/>
  <c r="BC220" i="2"/>
  <c r="BC221" i="2"/>
  <c r="BB219" i="2"/>
  <c r="BB220" i="2"/>
  <c r="BB221" i="2"/>
  <c r="BA219" i="2"/>
  <c r="BA220" i="2"/>
  <c r="BA221" i="2"/>
  <c r="AZ219" i="2"/>
  <c r="AZ220" i="2"/>
  <c r="AZ221" i="2"/>
  <c r="AY219" i="2"/>
  <c r="AY220" i="2"/>
  <c r="AY221" i="2"/>
  <c r="AX219" i="2"/>
  <c r="AX220" i="2"/>
  <c r="AX221" i="2"/>
  <c r="AW219" i="2"/>
  <c r="AW220" i="2"/>
  <c r="AW221" i="2"/>
  <c r="AV219" i="2"/>
  <c r="AV220" i="2"/>
  <c r="AV221" i="2"/>
  <c r="AU219" i="2"/>
  <c r="AU220" i="2"/>
  <c r="AU221" i="2"/>
  <c r="AT219" i="2"/>
  <c r="AT220" i="2"/>
  <c r="AT221" i="2"/>
  <c r="AS219" i="2"/>
  <c r="AS220" i="2"/>
  <c r="AS221" i="2"/>
  <c r="AR219" i="2"/>
  <c r="AR220" i="2"/>
  <c r="AR221" i="2"/>
  <c r="AQ219" i="2"/>
  <c r="AQ220" i="2"/>
  <c r="AQ221" i="2"/>
  <c r="AP219" i="2"/>
  <c r="AP220" i="2"/>
  <c r="AP221" i="2"/>
  <c r="AO219" i="2"/>
  <c r="AO220" i="2"/>
  <c r="AO221" i="2"/>
  <c r="AN219" i="2"/>
  <c r="AN220" i="2"/>
  <c r="AN221" i="2"/>
  <c r="AM219" i="2"/>
  <c r="AM220" i="2"/>
  <c r="AM221" i="2"/>
  <c r="AL219" i="2"/>
  <c r="AL220" i="2"/>
  <c r="AL221" i="2"/>
  <c r="AK219" i="2"/>
  <c r="AK220" i="2"/>
  <c r="AK221" i="2"/>
  <c r="AJ219" i="2"/>
  <c r="AJ220" i="2"/>
  <c r="AJ221" i="2"/>
  <c r="AI219" i="2"/>
  <c r="AI220" i="2"/>
  <c r="AI221" i="2"/>
  <c r="AH219" i="2"/>
  <c r="AH220" i="2"/>
  <c r="AH221" i="2"/>
  <c r="AG219" i="2"/>
  <c r="AG220" i="2"/>
  <c r="AG221" i="2"/>
  <c r="AF219" i="2"/>
  <c r="AF220" i="2"/>
  <c r="AF221" i="2"/>
  <c r="AE219" i="2"/>
  <c r="AE220" i="2"/>
  <c r="AE221" i="2"/>
  <c r="AD219" i="2"/>
  <c r="AD220" i="2"/>
  <c r="AD221" i="2"/>
  <c r="AC219" i="2"/>
  <c r="AC220" i="2"/>
  <c r="AC221" i="2"/>
  <c r="AB219" i="2"/>
  <c r="AB220" i="2"/>
  <c r="AB221" i="2"/>
  <c r="AA219" i="2"/>
  <c r="AA220" i="2"/>
  <c r="AA221" i="2"/>
  <c r="Z219" i="2"/>
  <c r="Z220" i="2"/>
  <c r="Z221" i="2"/>
  <c r="Y219" i="2"/>
  <c r="Y220" i="2"/>
  <c r="Y221" i="2"/>
  <c r="X219" i="2"/>
  <c r="X220" i="2"/>
  <c r="X221" i="2"/>
  <c r="W219" i="2"/>
  <c r="W220" i="2"/>
  <c r="W221" i="2"/>
  <c r="V219" i="2"/>
  <c r="V220" i="2"/>
  <c r="V221" i="2"/>
  <c r="U219" i="2"/>
  <c r="U220" i="2"/>
  <c r="U221" i="2"/>
  <c r="T219" i="2"/>
  <c r="T220" i="2"/>
  <c r="T221" i="2"/>
  <c r="S219" i="2"/>
  <c r="S220" i="2"/>
  <c r="S221" i="2"/>
  <c r="R219" i="2"/>
  <c r="R220" i="2"/>
  <c r="R221" i="2"/>
  <c r="Q219" i="2"/>
  <c r="Q220" i="2"/>
  <c r="Q221" i="2"/>
  <c r="P219" i="2"/>
  <c r="P220" i="2"/>
  <c r="P221" i="2"/>
  <c r="O219" i="2"/>
  <c r="O220" i="2"/>
  <c r="O221" i="2"/>
  <c r="N219" i="2"/>
  <c r="N220" i="2"/>
  <c r="N221" i="2"/>
  <c r="M219" i="2"/>
  <c r="M220" i="2"/>
  <c r="M221" i="2"/>
  <c r="L219" i="2"/>
  <c r="L220" i="2"/>
  <c r="L221" i="2"/>
  <c r="K219" i="2"/>
  <c r="K220" i="2"/>
  <c r="K221" i="2"/>
  <c r="J219" i="2"/>
  <c r="J220" i="2"/>
  <c r="J221" i="2"/>
  <c r="I219" i="2"/>
  <c r="I220" i="2"/>
  <c r="I221" i="2"/>
  <c r="H219" i="2"/>
  <c r="H220" i="2"/>
  <c r="H221" i="2"/>
  <c r="G219" i="2"/>
  <c r="G220" i="2"/>
  <c r="G221" i="2"/>
  <c r="F219" i="2"/>
  <c r="F220" i="2"/>
  <c r="F221" i="2"/>
  <c r="E219" i="2"/>
  <c r="E220" i="2"/>
  <c r="E221" i="2"/>
  <c r="D219" i="2"/>
  <c r="D220" i="2"/>
  <c r="D221" i="2"/>
  <c r="C219" i="2"/>
  <c r="C220" i="2"/>
  <c r="C221" i="2"/>
  <c r="B219" i="2"/>
  <c r="B220" i="2"/>
  <c r="B221" i="2"/>
  <c r="BN216" i="2"/>
  <c r="BN217" i="2"/>
  <c r="BN218" i="2"/>
  <c r="BL216" i="2"/>
  <c r="BL217" i="2"/>
  <c r="BL218" i="2"/>
  <c r="BN219" i="1"/>
  <c r="BN220" i="1"/>
  <c r="BN221" i="1"/>
  <c r="BL219" i="1"/>
  <c r="BL220" i="1"/>
  <c r="BL221" i="1"/>
</calcChain>
</file>

<file path=xl/sharedStrings.xml><?xml version="1.0" encoding="utf-8"?>
<sst xmlns="http://schemas.openxmlformats.org/spreadsheetml/2006/main" count="368" uniqueCount="144">
  <si>
    <t>Banking crises</t>
  </si>
  <si>
    <t>Austria</t>
  </si>
  <si>
    <t>Belgium</t>
  </si>
  <si>
    <t>Denmark</t>
  </si>
  <si>
    <t>Finland</t>
  </si>
  <si>
    <t>France</t>
  </si>
  <si>
    <t>Germany</t>
  </si>
  <si>
    <t>Africa</t>
  </si>
  <si>
    <t>Asia</t>
  </si>
  <si>
    <t>Europe: "Advanced"</t>
  </si>
  <si>
    <t>Europe: Emerging</t>
  </si>
  <si>
    <t>Latin America</t>
  </si>
  <si>
    <t>North America</t>
  </si>
  <si>
    <t>Oceania</t>
  </si>
  <si>
    <t xml:space="preserve">Algeria </t>
  </si>
  <si>
    <t xml:space="preserve"> Angola </t>
  </si>
  <si>
    <t>Central African Republic</t>
  </si>
  <si>
    <t>Cote D'Ivoire</t>
  </si>
  <si>
    <t>Egypt</t>
  </si>
  <si>
    <t xml:space="preserve">Kenya </t>
  </si>
  <si>
    <t xml:space="preserve">Mauritius </t>
  </si>
  <si>
    <t xml:space="preserve">Morocco </t>
  </si>
  <si>
    <t>Nigeria</t>
  </si>
  <si>
    <t xml:space="preserve">South Africa </t>
  </si>
  <si>
    <t>Tunisia</t>
  </si>
  <si>
    <t xml:space="preserve">Zambia </t>
  </si>
  <si>
    <t xml:space="preserve">Zimbabwe </t>
  </si>
  <si>
    <t xml:space="preserve">China </t>
  </si>
  <si>
    <t xml:space="preserve">India </t>
  </si>
  <si>
    <t xml:space="preserve">Indonesia </t>
  </si>
  <si>
    <t xml:space="preserve">Japan </t>
  </si>
  <si>
    <t xml:space="preserve">Korea </t>
  </si>
  <si>
    <t xml:space="preserve">Malaysia </t>
  </si>
  <si>
    <t>Myanmar (Burma)</t>
  </si>
  <si>
    <t>Philippines</t>
  </si>
  <si>
    <t>Singapore</t>
  </si>
  <si>
    <t>Sri Lanka</t>
  </si>
  <si>
    <t>Taiwan</t>
  </si>
  <si>
    <t>Thailand</t>
  </si>
  <si>
    <t>Greece</t>
  </si>
  <si>
    <t xml:space="preserve">Italy </t>
  </si>
  <si>
    <t>Netherlands</t>
  </si>
  <si>
    <t>Norway</t>
  </si>
  <si>
    <t>Portugal</t>
  </si>
  <si>
    <t>Spain</t>
  </si>
  <si>
    <t>Sweden</t>
  </si>
  <si>
    <t>United Kingdom</t>
  </si>
  <si>
    <t>Hungary</t>
  </si>
  <si>
    <t>Poland</t>
  </si>
  <si>
    <t>Romania</t>
  </si>
  <si>
    <t>Russia</t>
  </si>
  <si>
    <t>Turkey</t>
  </si>
  <si>
    <t>Argentina</t>
  </si>
  <si>
    <t xml:space="preserve">Bolivia </t>
  </si>
  <si>
    <t xml:space="preserve">Brazil </t>
  </si>
  <si>
    <t>Chile</t>
  </si>
  <si>
    <t>Colombia</t>
  </si>
  <si>
    <t xml:space="preserve">Costa Rica </t>
  </si>
  <si>
    <t xml:space="preserve">Dominican Republic </t>
  </si>
  <si>
    <t>Ecuador</t>
  </si>
  <si>
    <t>El Salvador</t>
  </si>
  <si>
    <t xml:space="preserve">Guatemala </t>
  </si>
  <si>
    <t xml:space="preserve">Honduras </t>
  </si>
  <si>
    <t xml:space="preserve">Mexico </t>
  </si>
  <si>
    <t>Nicaragua</t>
  </si>
  <si>
    <t>Panama</t>
  </si>
  <si>
    <t>Paraguay</t>
  </si>
  <si>
    <t>Peru</t>
  </si>
  <si>
    <t>Uruguay</t>
  </si>
  <si>
    <t>Venezuela</t>
  </si>
  <si>
    <t>Canada</t>
  </si>
  <si>
    <t>United States</t>
  </si>
  <si>
    <t>Australia</t>
  </si>
  <si>
    <t>New Zealand</t>
  </si>
  <si>
    <t>Independence</t>
  </si>
  <si>
    <t>Number and shares of banking crises years since independence</t>
  </si>
  <si>
    <t>Years, 1800-2008</t>
  </si>
  <si>
    <t>No observations</t>
  </si>
  <si>
    <t>Share, 1800-2008</t>
  </si>
  <si>
    <t>Years, 1945-2008</t>
  </si>
  <si>
    <t>Share, 1945-2008</t>
  </si>
  <si>
    <t>External debt crises</t>
  </si>
  <si>
    <t>Years, 1800-2006</t>
  </si>
  <si>
    <t>Share, 1800-2006</t>
  </si>
  <si>
    <t>Years, 1945-2006</t>
  </si>
  <si>
    <t>Share, 1945-2006</t>
  </si>
  <si>
    <t>Number of banking</t>
  </si>
  <si>
    <t>Region</t>
  </si>
  <si>
    <t>Country</t>
  </si>
  <si>
    <t>crises since</t>
  </si>
  <si>
    <t>independence or 1800</t>
  </si>
  <si>
    <t>independence or 1945</t>
  </si>
  <si>
    <t xml:space="preserve"> </t>
  </si>
  <si>
    <t>Europe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</si>
  <si>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countries that became independent prior to 1800 the calculations are for 1800–2006.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</si>
  <si>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 xml:space="preserve">Authors’ calculations, Bordo et al. (2001), Caprio et al. (2005), Kaminsky and Reinhart (1999), and Jácome (2008). See also Appendix II.  </t>
    </r>
  </si>
  <si>
    <t>Statistics by region</t>
  </si>
  <si>
    <t>Independence year if</t>
  </si>
  <si>
    <t>1800 or independence to 2008</t>
  </si>
  <si>
    <t>1945 or independence to 2008</t>
  </si>
  <si>
    <t>1800 or independence to 2006</t>
  </si>
  <si>
    <t>post 1800</t>
  </si>
  <si>
    <t>Prob(banking crisis)</t>
  </si>
  <si>
    <t>Number of banking crises</t>
  </si>
  <si>
    <t>Prob(default)</t>
  </si>
  <si>
    <t>Algeria</t>
  </si>
  <si>
    <t>Angola</t>
  </si>
  <si>
    <t>Cote d'Ivoire</t>
  </si>
  <si>
    <t>Kenya</t>
  </si>
  <si>
    <t>Morocco</t>
  </si>
  <si>
    <t>Mauritius</t>
  </si>
  <si>
    <t>South Africa</t>
  </si>
  <si>
    <t>Zambia</t>
  </si>
  <si>
    <t>Zimbabwe</t>
  </si>
  <si>
    <t>Average</t>
  </si>
  <si>
    <t>China</t>
  </si>
  <si>
    <t>Japan</t>
  </si>
  <si>
    <t>India</t>
  </si>
  <si>
    <t>Indonesia</t>
  </si>
  <si>
    <t>Korea</t>
  </si>
  <si>
    <t>Malaysia</t>
  </si>
  <si>
    <t>Myanmar</t>
  </si>
  <si>
    <t>Italy</t>
  </si>
  <si>
    <t>Turkey/Ottoman Empire</t>
  </si>
  <si>
    <t>Bolivia</t>
  </si>
  <si>
    <t>Brazil</t>
  </si>
  <si>
    <t>Costa Rica</t>
  </si>
  <si>
    <t>Dominican Republic</t>
  </si>
  <si>
    <t xml:space="preserve">Ecuador </t>
  </si>
  <si>
    <t>Honduras</t>
  </si>
  <si>
    <t>Mexico</t>
  </si>
  <si>
    <t>Of which Argentina, Brazil and Mexico</t>
  </si>
  <si>
    <t>Statistics by Advanced -Emerging groupings</t>
  </si>
  <si>
    <t>Emerging Europe</t>
  </si>
  <si>
    <t>Emerging Europe average</t>
  </si>
  <si>
    <t>Emerging average/standard deviation</t>
  </si>
  <si>
    <t>Advanced economies</t>
  </si>
  <si>
    <t>Advanced economies average/standard deviation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</si>
  <si>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</si>
  <si>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</si>
  <si>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</si>
  <si>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</si>
  <si>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10.4 Frequency of banking crises: Europe, Latin America, North America, and Oceania, through 2008 </t>
  </si>
  <si>
    <t>page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</si>
</sst>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0" fillId="3" borderId="1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3" xfId="0" applyFill="1" applyBorder="1"/>
    <xf numFmtId="0" fontId="4" fillId="3" borderId="0" xfId="0" applyFont="1" applyFill="1"/>
    <xf numFmtId="0" fontId="2" fillId="3" borderId="0" xfId="0" applyFont="1" applyFill="1"/>
    <xf numFmtId="0" fontId="0" fillId="3" borderId="2" xfId="0" applyFill="1" applyBorder="1"/>
    <xf numFmtId="0" fontId="2" fillId="3" borderId="2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2" fillId="3" borderId="0" xfId="0" applyFont="1" applyFill="1" applyAlignment="1"/>
    <xf numFmtId="0" fontId="2" fillId="3" borderId="0" xfId="1" applyFont="1" applyFill="1" applyAlignment="1"/>
    <xf numFmtId="164" fontId="2" fillId="3" borderId="0" xfId="1" applyNumberFormat="1" applyFont="1" applyFill="1" applyAlignment="1"/>
    <xf numFmtId="0" fontId="2" fillId="2" borderId="4" xfId="1" applyFont="1" applyFill="1" applyBorder="1" applyAlignment="1"/>
    <xf numFmtId="0" fontId="1" fillId="2" borderId="4" xfId="0" applyFont="1" applyFill="1" applyBorder="1"/>
    <xf numFmtId="164" fontId="2" fillId="2" borderId="4" xfId="1" applyNumberFormat="1" applyFont="1" applyFill="1" applyBorder="1" applyAlignment="1"/>
    <xf numFmtId="0" fontId="2" fillId="2" borderId="4" xfId="0" applyFont="1" applyFill="1" applyBorder="1" applyAlignment="1"/>
    <xf numFmtId="0" fontId="2" fillId="2" borderId="1" xfId="1" applyFont="1" applyFill="1" applyBorder="1" applyAlignment="1"/>
    <xf numFmtId="0" fontId="1" fillId="2" borderId="1" xfId="0" applyFont="1" applyFill="1" applyBorder="1"/>
    <xf numFmtId="164" fontId="2" fillId="2" borderId="1" xfId="1" applyNumberFormat="1" applyFont="1" applyFill="1" applyBorder="1" applyAlignment="1"/>
    <xf numFmtId="0" fontId="2" fillId="2" borderId="2" xfId="1" applyFont="1" applyFill="1" applyBorder="1" applyAlignment="1"/>
    <xf numFmtId="0" fontId="1" fillId="2" borderId="2" xfId="0" applyFont="1" applyFill="1" applyBorder="1"/>
    <xf numFmtId="164" fontId="2" fillId="2" borderId="2" xfId="1" applyNumberFormat="1" applyFont="1" applyFill="1" applyBorder="1" applyAlignment="1"/>
    <xf numFmtId="1" fontId="2" fillId="3" borderId="0" xfId="1" applyNumberFormat="1" applyFont="1" applyFill="1" applyAlignment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0" borderId="0" xfId="1" applyFont="1" applyFill="1" applyAlignment="1"/>
    <xf numFmtId="164" fontId="2" fillId="0" borderId="0" xfId="1" applyNumberFormat="1" applyFont="1" applyAlignment="1"/>
    <xf numFmtId="1" fontId="2" fillId="0" borderId="0" xfId="1" applyNumberFormat="1" applyFont="1" applyAlignment="1"/>
    <xf numFmtId="0" fontId="0" fillId="0" borderId="0" xfId="0" applyFill="1"/>
    <xf numFmtId="0" fontId="2" fillId="3" borderId="0" xfId="5" applyFill="1" applyAlignment="1"/>
    <xf numFmtId="0" fontId="2" fillId="0" borderId="0" xfId="5" applyAlignment="1"/>
    <xf numFmtId="0" fontId="2" fillId="0" borderId="0" xfId="5"/>
    <xf numFmtId="0" fontId="6" fillId="2" borderId="5" xfId="5" applyFont="1" applyFill="1" applyBorder="1" applyAlignment="1"/>
    <xf numFmtId="0" fontId="6" fillId="2" borderId="1" xfId="5" applyFont="1" applyFill="1" applyBorder="1" applyAlignment="1"/>
    <xf numFmtId="0" fontId="6" fillId="2" borderId="6" xfId="5" applyFont="1" applyFill="1" applyBorder="1" applyAlignment="1"/>
    <xf numFmtId="0" fontId="6" fillId="2" borderId="7" xfId="5" applyFont="1" applyFill="1" applyBorder="1" applyAlignment="1"/>
    <xf numFmtId="0" fontId="6" fillId="2" borderId="0" xfId="5" applyFont="1" applyFill="1" applyBorder="1" applyAlignment="1"/>
    <xf numFmtId="0" fontId="6" fillId="2" borderId="8" xfId="5" applyFont="1" applyFill="1" applyBorder="1" applyAlignment="1"/>
    <xf numFmtId="0" fontId="7" fillId="2" borderId="7" xfId="5" applyFont="1" applyFill="1" applyBorder="1" applyAlignment="1"/>
    <xf numFmtId="0" fontId="6" fillId="2" borderId="9" xfId="5" applyFont="1" applyFill="1" applyBorder="1" applyAlignment="1"/>
    <xf numFmtId="0" fontId="6" fillId="2" borderId="2" xfId="5" applyFont="1" applyFill="1" applyBorder="1" applyAlignment="1"/>
    <xf numFmtId="0" fontId="6" fillId="2" borderId="10" xfId="5" applyFont="1" applyFill="1" applyBorder="1" applyAlignment="1"/>
    <xf numFmtId="0" fontId="6" fillId="3" borderId="0" xfId="5" applyFont="1" applyFill="1" applyAlignment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15">
    <cellStyle name="ANCLAS,REZONES Y SUS PARTES,DE FUNDICION,DE HIERRO O DE ACERO" xfId="1"/>
    <cellStyle name="ANCLAS,REZONES Y SUS PARTES,DE FUNDICION,DE HIERRO O DE ACERO 2" xfId="7"/>
    <cellStyle name="ANCLAS,REZONES Y SUS PARTES,DE FUNDICION,DE HIERRO O DE ACERO 3" xfId="6"/>
    <cellStyle name="bstitutes]_x000d__x000d_; The following mappings take Word for MS-DOS names, PostScript names, and TrueType_x000d__x000d_; names into account" xfId="2"/>
    <cellStyle name="Followed Hyperlink" xfId="10" builtinId="9" hidden="1"/>
    <cellStyle name="Followed Hyperlink" xfId="12" builtinId="9" hidden="1"/>
    <cellStyle name="Followed Hyperlink" xfId="14" builtinId="9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3"/>
    <cellStyle name="Normal 3" xfId="4"/>
    <cellStyle name="Normal 3 2" xfId="8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9"/>
  <sheetViews>
    <sheetView tabSelected="1" workbookViewId="0">
      <selection activeCell="B9" sqref="B9"/>
    </sheetView>
  </sheetViews>
  <sheetFormatPr defaultColWidth="8.85546875" defaultRowHeight="12.75" x14ac:dyDescent="0.2"/>
  <cols>
    <col min="1" max="16384" width="8.85546875" style="53"/>
  </cols>
  <sheetData>
    <row r="1" spans="1:59" ht="13.5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6.5" thickTop="1" x14ac:dyDescent="0.25">
      <c r="A2" s="51"/>
      <c r="B2" s="54" t="s">
        <v>138</v>
      </c>
      <c r="C2" s="55"/>
      <c r="D2" s="55"/>
      <c r="E2" s="55"/>
      <c r="F2" s="55"/>
      <c r="G2" s="55"/>
      <c r="H2" s="56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</row>
    <row r="3" spans="1:59" ht="15.75" x14ac:dyDescent="0.25">
      <c r="A3" s="51"/>
      <c r="B3" s="57" t="s">
        <v>139</v>
      </c>
      <c r="C3" s="58"/>
      <c r="D3" s="58"/>
      <c r="E3" s="58"/>
      <c r="F3" s="58"/>
      <c r="G3" s="58"/>
      <c r="H3" s="59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</row>
    <row r="4" spans="1:59" ht="15.75" x14ac:dyDescent="0.25">
      <c r="A4" s="51"/>
      <c r="B4" s="60" t="s">
        <v>140</v>
      </c>
      <c r="C4" s="58"/>
      <c r="D4" s="58"/>
      <c r="E4" s="58"/>
      <c r="F4" s="58"/>
      <c r="G4" s="58"/>
      <c r="H4" s="59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</row>
    <row r="5" spans="1:59" ht="15.75" x14ac:dyDescent="0.25">
      <c r="A5" s="51"/>
      <c r="B5" s="57" t="s">
        <v>141</v>
      </c>
      <c r="C5" s="58"/>
      <c r="D5" s="58"/>
      <c r="E5" s="58"/>
      <c r="F5" s="58"/>
      <c r="G5" s="58"/>
      <c r="H5" s="5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ht="16.5" thickBot="1" x14ac:dyDescent="0.3">
      <c r="A6" s="51"/>
      <c r="B6" s="61"/>
      <c r="C6" s="62"/>
      <c r="D6" s="62"/>
      <c r="E6" s="62"/>
      <c r="F6" s="62"/>
      <c r="G6" s="62"/>
      <c r="H6" s="6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7" spans="1:59" ht="13.5" thickTop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15.75" x14ac:dyDescent="0.25">
      <c r="A9" s="51"/>
      <c r="B9" s="64" t="s">
        <v>142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64" t="s">
        <v>143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1:59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:59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1:59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1:59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1:59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1:5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5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1:59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1:59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1:59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59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1:59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1:59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1:5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1:59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59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1:59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1:59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1:59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1:59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1:59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1:59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1:59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1:59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1:59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1:59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1:59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59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1:59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59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59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59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1:59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59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59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59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59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59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59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59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59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59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1:59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59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59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1:59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1:59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1:59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59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1:59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59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59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1:59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1:59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59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59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1:59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59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1:59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59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1:59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1:59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1:59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1:59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1:59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1:59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1:59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1:59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1:59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1:59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1:59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1:59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1:59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1:59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1:59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1:59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59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1:59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1:59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1:59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1:59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59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1:59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1:59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1:59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1:59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1:59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1:59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59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1:59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1:59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1:59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59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1:59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1:59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1:59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59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1:59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1:59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1:59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1:59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1:59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1:59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1:59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1:59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1:59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1:59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1:59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59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1:59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1:59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1:59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1:59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1:59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59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1:59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1:59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1:59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1:59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1:59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1:59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1:59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1:59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1:59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1:59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  <row r="181" spans="1:59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</row>
    <row r="182" spans="1:59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</row>
    <row r="183" spans="1:59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</row>
    <row r="184" spans="1:59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</row>
    <row r="185" spans="1:59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</row>
    <row r="186" spans="1:59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</row>
    <row r="187" spans="1:59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</row>
    <row r="188" spans="1:59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</row>
    <row r="189" spans="1:59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</row>
    <row r="190" spans="1:59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59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</row>
    <row r="196" spans="1:59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</row>
    <row r="197" spans="1:59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</row>
    <row r="198" spans="1:59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</row>
    <row r="199" spans="1:59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</row>
    <row r="200" spans="1:59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</row>
    <row r="201" spans="1:59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</row>
    <row r="202" spans="1:59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</row>
    <row r="203" spans="1:59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</row>
    <row r="204" spans="1:59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</row>
    <row r="205" spans="1:59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</row>
    <row r="206" spans="1:59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</row>
    <row r="207" spans="1:59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</row>
    <row r="208" spans="1:59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</row>
    <row r="209" spans="1:59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</row>
    <row r="210" spans="1:59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</row>
    <row r="211" spans="1:59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</row>
    <row r="212" spans="1:59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</row>
    <row r="213" spans="1:59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</row>
    <row r="214" spans="1:59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</row>
    <row r="215" spans="1:59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</row>
    <row r="216" spans="1:59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</row>
    <row r="217" spans="1:59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</row>
    <row r="218" spans="1:59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</row>
    <row r="219" spans="1:59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</row>
    <row r="220" spans="1:59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59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</row>
    <row r="222" spans="1:59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</row>
    <row r="223" spans="1:59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</row>
    <row r="224" spans="1:59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</row>
    <row r="225" spans="1:59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</row>
    <row r="226" spans="1:59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59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</row>
    <row r="228" spans="1:59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</row>
    <row r="229" spans="1:59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</row>
    <row r="230" spans="1:59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</row>
    <row r="231" spans="1:59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</row>
    <row r="232" spans="1:59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</row>
    <row r="233" spans="1:59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</row>
    <row r="234" spans="1:59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</row>
    <row r="235" spans="1:59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</row>
    <row r="236" spans="1:59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</row>
    <row r="237" spans="1:59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</row>
    <row r="238" spans="1:59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</row>
    <row r="239" spans="1:59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</row>
    <row r="240" spans="1:59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</row>
    <row r="241" spans="1:59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</row>
    <row r="242" spans="1:59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</row>
    <row r="243" spans="1:59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</row>
    <row r="244" spans="1:59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</row>
    <row r="245" spans="1:59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</row>
    <row r="246" spans="1:59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</row>
    <row r="247" spans="1:59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</row>
    <row r="248" spans="1:59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</row>
    <row r="249" spans="1:59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</row>
    <row r="250" spans="1:59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</row>
    <row r="251" spans="1:59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</row>
    <row r="252" spans="1:59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</row>
    <row r="253" spans="1:59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</row>
    <row r="254" spans="1:59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</row>
    <row r="255" spans="1:59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</row>
    <row r="256" spans="1:59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</row>
    <row r="257" spans="1:59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</row>
    <row r="258" spans="1:59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</row>
    <row r="259" spans="1:59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</row>
    <row r="260" spans="1:59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</row>
    <row r="261" spans="1:59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</row>
    <row r="262" spans="1:59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</row>
    <row r="263" spans="1:59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</row>
    <row r="264" spans="1:59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</row>
    <row r="265" spans="1:59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</row>
    <row r="266" spans="1:59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</row>
    <row r="267" spans="1:59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</row>
    <row r="268" spans="1:59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</row>
    <row r="269" spans="1:59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</row>
    <row r="270" spans="1:59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</row>
    <row r="271" spans="1:59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</row>
    <row r="272" spans="1:59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</row>
    <row r="273" spans="1:59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</row>
    <row r="274" spans="1:59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</row>
    <row r="275" spans="1:59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</row>
    <row r="276" spans="1:59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</row>
    <row r="277" spans="1:59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</row>
    <row r="278" spans="1:59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</row>
    <row r="279" spans="1:59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</row>
    <row r="280" spans="1:59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</row>
    <row r="281" spans="1:59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</row>
    <row r="282" spans="1:59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</row>
    <row r="283" spans="1:59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</row>
    <row r="284" spans="1:59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</row>
    <row r="285" spans="1:59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</row>
    <row r="287" spans="1:59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</row>
    <row r="288" spans="1:59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</row>
    <row r="289" spans="1:59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</row>
    <row r="290" spans="1:59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</row>
    <row r="291" spans="1:59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</row>
    <row r="292" spans="1:59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</row>
    <row r="293" spans="1:59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</row>
    <row r="294" spans="1:59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</row>
    <row r="295" spans="1:59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</row>
    <row r="296" spans="1:59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</row>
    <row r="297" spans="1:59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</row>
    <row r="298" spans="1:59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</row>
    <row r="299" spans="1:59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</row>
    <row r="300" spans="1:59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</row>
    <row r="301" spans="1:59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</row>
    <row r="302" spans="1:59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</row>
    <row r="303" spans="1:59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</row>
    <row r="304" spans="1:59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</row>
    <row r="305" spans="1:59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</row>
    <row r="306" spans="1:59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</row>
    <row r="307" spans="1:59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</row>
    <row r="308" spans="1:59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</row>
    <row r="309" spans="1:59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</row>
    <row r="310" spans="1:59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</row>
    <row r="311" spans="1:59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</row>
    <row r="312" spans="1:59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</row>
    <row r="313" spans="1:59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</row>
    <row r="314" spans="1:59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</row>
    <row r="315" spans="1:59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</row>
    <row r="316" spans="1:59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</row>
    <row r="317" spans="1:59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</row>
    <row r="318" spans="1:59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</row>
    <row r="319" spans="1:59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</row>
    <row r="320" spans="1:59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</row>
    <row r="321" spans="1:59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</row>
    <row r="322" spans="1:59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</row>
    <row r="323" spans="1:59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</row>
    <row r="324" spans="1:59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</row>
    <row r="325" spans="1:59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</row>
    <row r="326" spans="1:59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</row>
    <row r="327" spans="1:59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</row>
    <row r="328" spans="1:59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</row>
    <row r="329" spans="1:59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</row>
    <row r="330" spans="1:59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</row>
    <row r="331" spans="1:59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</row>
    <row r="332" spans="1:59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</row>
    <row r="333" spans="1:59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</row>
    <row r="334" spans="1:59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</row>
    <row r="335" spans="1:59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</row>
    <row r="336" spans="1:59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</row>
    <row r="337" spans="1:59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</row>
    <row r="338" spans="1:59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</row>
    <row r="339" spans="1:59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</row>
    <row r="340" spans="1:59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</row>
    <row r="341" spans="1:59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</row>
    <row r="342" spans="1:59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</row>
    <row r="343" spans="1:59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</row>
    <row r="344" spans="1:59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</row>
    <row r="345" spans="1:59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</row>
    <row r="346" spans="1:59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</row>
    <row r="347" spans="1:59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</row>
    <row r="348" spans="1:59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</row>
    <row r="349" spans="1:59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</row>
    <row r="350" spans="1:59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</row>
    <row r="351" spans="1:59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</row>
    <row r="352" spans="1:59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</row>
    <row r="353" spans="1:59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</row>
    <row r="354" spans="1:59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</row>
    <row r="355" spans="1:59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</row>
    <row r="356" spans="1:59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</row>
    <row r="357" spans="1:59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</row>
    <row r="358" spans="1:59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</row>
    <row r="359" spans="1:59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</row>
    <row r="360" spans="1:59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</row>
    <row r="361" spans="1:59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</row>
    <row r="362" spans="1:59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</row>
    <row r="363" spans="1:59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</row>
    <row r="364" spans="1:59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</row>
    <row r="365" spans="1:59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</row>
    <row r="366" spans="1:59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</row>
    <row r="367" spans="1:59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</row>
    <row r="368" spans="1:59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</row>
    <row r="369" spans="1:59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</row>
    <row r="370" spans="1:59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</row>
    <row r="371" spans="1:59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</row>
    <row r="372" spans="1:59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</row>
    <row r="373" spans="1:59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</row>
    <row r="374" spans="1:59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</row>
    <row r="375" spans="1:59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</row>
    <row r="376" spans="1:59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</row>
    <row r="377" spans="1:59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</row>
    <row r="378" spans="1:59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</row>
    <row r="379" spans="1:59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</row>
    <row r="380" spans="1:59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</row>
    <row r="381" spans="1:59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</row>
    <row r="382" spans="1:59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</row>
    <row r="383" spans="1:59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</row>
    <row r="384" spans="1:59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</row>
    <row r="385" spans="1:59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</row>
    <row r="386" spans="1:59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</row>
    <row r="387" spans="1:59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</row>
    <row r="388" spans="1:59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</row>
    <row r="389" spans="1:59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</row>
    <row r="390" spans="1:59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</row>
    <row r="391" spans="1:59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</row>
    <row r="392" spans="1:59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</row>
    <row r="393" spans="1:59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</row>
    <row r="394" spans="1:59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</row>
    <row r="395" spans="1:59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</row>
    <row r="396" spans="1:59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</row>
    <row r="397" spans="1:59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</row>
    <row r="398" spans="1:59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</row>
    <row r="399" spans="1:59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</row>
    <row r="400" spans="1:59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</row>
    <row r="401" spans="1:59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</row>
    <row r="402" spans="1:59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</row>
    <row r="403" spans="1:59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</row>
    <row r="404" spans="1:59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</row>
    <row r="405" spans="1:59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</row>
    <row r="406" spans="1:59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</row>
    <row r="407" spans="1:59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</row>
    <row r="408" spans="1:59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</row>
    <row r="409" spans="1:59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</row>
    <row r="410" spans="1:59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</row>
    <row r="411" spans="1:59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</row>
    <row r="412" spans="1:59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</row>
    <row r="413" spans="1:59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</row>
    <row r="414" spans="1:59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</row>
    <row r="415" spans="1:59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</row>
    <row r="416" spans="1:59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</row>
    <row r="417" spans="1:59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</row>
    <row r="418" spans="1:59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</row>
    <row r="419" spans="1:59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</row>
    <row r="420" spans="1:59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</row>
    <row r="421" spans="1:59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</row>
    <row r="422" spans="1:59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</row>
    <row r="423" spans="1:59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</row>
    <row r="424" spans="1:59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</row>
    <row r="425" spans="1:59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</row>
    <row r="426" spans="1:59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</row>
    <row r="427" spans="1:59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</row>
    <row r="428" spans="1:59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</row>
    <row r="429" spans="1:59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</row>
    <row r="430" spans="1:59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</row>
    <row r="431" spans="1:59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</row>
    <row r="432" spans="1:59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</row>
    <row r="433" spans="1:59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</row>
    <row r="434" spans="1:59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</row>
    <row r="435" spans="1:59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</row>
    <row r="436" spans="1:59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</row>
    <row r="437" spans="1:59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</row>
    <row r="438" spans="1:59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</row>
    <row r="439" spans="1:59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</row>
    <row r="440" spans="1:59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</row>
    <row r="441" spans="1:59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</row>
    <row r="442" spans="1:59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</row>
    <row r="443" spans="1:59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</row>
    <row r="444" spans="1:59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</row>
    <row r="445" spans="1:59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</row>
    <row r="446" spans="1:59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</row>
    <row r="447" spans="1:59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</row>
    <row r="448" spans="1:59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</row>
    <row r="449" spans="1:59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</row>
    <row r="450" spans="1:59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</row>
    <row r="451" spans="1:59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</row>
    <row r="452" spans="1:59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</row>
    <row r="453" spans="1:59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</row>
    <row r="454" spans="1:59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</row>
    <row r="455" spans="1:59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</row>
    <row r="456" spans="1:59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</row>
    <row r="457" spans="1:59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</row>
    <row r="458" spans="1:59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</row>
    <row r="459" spans="1:59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822"/>
  <sheetViews>
    <sheetView workbookViewId="0">
      <selection activeCell="C39" sqref="C39"/>
    </sheetView>
  </sheetViews>
  <sheetFormatPr defaultColWidth="8.85546875" defaultRowHeight="12.75" x14ac:dyDescent="0.2"/>
  <sheetData>
    <row r="1" spans="1:186" ht="15.75" x14ac:dyDescent="0.2">
      <c r="A1" s="12"/>
      <c r="B1" s="2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 ht="15.75" x14ac:dyDescent="0.25">
      <c r="A2" s="12"/>
      <c r="B2" s="64" t="s">
        <v>142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</row>
    <row r="3" spans="1:186" ht="15.75" thickBot="1" x14ac:dyDescent="0.25">
      <c r="A3" s="12"/>
      <c r="B3" s="13" t="s">
        <v>92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</row>
    <row r="4" spans="1:186" ht="13.5" thickTop="1" x14ac:dyDescent="0.2">
      <c r="A4" s="12"/>
      <c r="B4" s="14"/>
      <c r="C4" s="14"/>
      <c r="D4" s="14"/>
      <c r="E4" s="14"/>
      <c r="F4" s="15" t="s">
        <v>86</v>
      </c>
      <c r="G4" s="15"/>
      <c r="H4" s="14"/>
      <c r="I4" s="15" t="s">
        <v>86</v>
      </c>
      <c r="J4" s="15"/>
      <c r="K4" s="14"/>
      <c r="L4" s="1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x14ac:dyDescent="0.2">
      <c r="A5" s="12"/>
      <c r="B5" s="16" t="s">
        <v>87</v>
      </c>
      <c r="C5" s="16" t="s">
        <v>88</v>
      </c>
      <c r="D5" s="17"/>
      <c r="E5" s="17"/>
      <c r="F5" s="16" t="s">
        <v>89</v>
      </c>
      <c r="G5" s="16"/>
      <c r="H5" s="17"/>
      <c r="I5" s="16" t="s">
        <v>89</v>
      </c>
      <c r="J5" s="16"/>
      <c r="K5" s="17"/>
      <c r="L5" s="1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</row>
    <row r="6" spans="1:186" x14ac:dyDescent="0.2">
      <c r="A6" s="12"/>
      <c r="B6" s="17"/>
      <c r="C6" s="17"/>
      <c r="D6" s="17"/>
      <c r="E6" s="17"/>
      <c r="F6" s="16" t="s">
        <v>90</v>
      </c>
      <c r="G6" s="16"/>
      <c r="H6" s="17"/>
      <c r="I6" s="16" t="s">
        <v>91</v>
      </c>
      <c r="J6" s="16"/>
      <c r="K6" s="17"/>
      <c r="L6" s="1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x14ac:dyDescent="0.2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</row>
    <row r="9" spans="1:186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x14ac:dyDescent="0.2">
      <c r="A10" s="12"/>
      <c r="B10" s="19" t="s">
        <v>93</v>
      </c>
      <c r="C10" s="20" t="str">
        <f>'Data by region'!C30</f>
        <v>Austria</v>
      </c>
      <c r="D10" s="12"/>
      <c r="E10" s="12"/>
      <c r="F10" s="20">
        <f>'Data by region'!H30</f>
        <v>3</v>
      </c>
      <c r="G10" s="12"/>
      <c r="H10" s="12"/>
      <c r="I10" s="20">
        <f>'Data by region'!M30</f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x14ac:dyDescent="0.2">
      <c r="A11" s="12"/>
      <c r="B11" s="12"/>
      <c r="C11" s="20" t="str">
        <f>'Data by region'!C31</f>
        <v>Belgium</v>
      </c>
      <c r="D11" s="12"/>
      <c r="E11" s="12"/>
      <c r="F11" s="20">
        <f>'Data by region'!H31</f>
        <v>10</v>
      </c>
      <c r="G11" s="12"/>
      <c r="H11" s="12"/>
      <c r="I11" s="20">
        <f>'Data by region'!M31</f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</row>
    <row r="12" spans="1:186" x14ac:dyDescent="0.2">
      <c r="A12" s="12"/>
      <c r="B12" s="12"/>
      <c r="C12" s="20" t="str">
        <f>'Data by region'!C32</f>
        <v>Denmark</v>
      </c>
      <c r="D12" s="12"/>
      <c r="E12" s="12"/>
      <c r="F12" s="20">
        <f>'Data by region'!H32</f>
        <v>10</v>
      </c>
      <c r="G12" s="12"/>
      <c r="H12" s="12"/>
      <c r="I12" s="20">
        <f>'Data by region'!M32</f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x14ac:dyDescent="0.2">
      <c r="A13" s="12"/>
      <c r="B13" s="12"/>
      <c r="C13" s="20" t="str">
        <f>'Data by region'!C33</f>
        <v>Finland</v>
      </c>
      <c r="D13" s="12"/>
      <c r="E13" s="12"/>
      <c r="F13" s="20">
        <f>'Data by region'!H33</f>
        <v>5</v>
      </c>
      <c r="G13" s="12"/>
      <c r="H13" s="12"/>
      <c r="I13" s="20">
        <f>'Data by region'!M33</f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x14ac:dyDescent="0.2">
      <c r="A14" s="12"/>
      <c r="B14" s="12"/>
      <c r="C14" s="20" t="str">
        <f>'Data by region'!C34</f>
        <v>France</v>
      </c>
      <c r="D14" s="12"/>
      <c r="E14" s="12"/>
      <c r="F14" s="20">
        <f>'Data by region'!H34</f>
        <v>15</v>
      </c>
      <c r="G14" s="12"/>
      <c r="H14" s="12"/>
      <c r="I14" s="20">
        <f>'Data by region'!M34</f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x14ac:dyDescent="0.2">
      <c r="A15" s="12"/>
      <c r="B15" s="12"/>
      <c r="C15" s="20" t="str">
        <f>'Data by region'!C35</f>
        <v>Germany</v>
      </c>
      <c r="D15" s="12"/>
      <c r="E15" s="12"/>
      <c r="F15" s="20">
        <f>'Data by region'!H35</f>
        <v>8</v>
      </c>
      <c r="G15" s="12"/>
      <c r="H15" s="12"/>
      <c r="I15" s="20">
        <f>'Data by region'!M35</f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x14ac:dyDescent="0.2">
      <c r="A16" s="12"/>
      <c r="B16" s="12"/>
      <c r="C16" s="20" t="str">
        <f>'Data by region'!C36</f>
        <v>Greece</v>
      </c>
      <c r="D16" s="12"/>
      <c r="E16" s="12"/>
      <c r="F16" s="20">
        <f>'Data by region'!H36</f>
        <v>2</v>
      </c>
      <c r="G16" s="12"/>
      <c r="H16" s="12"/>
      <c r="I16" s="20">
        <f>'Data by region'!M36</f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x14ac:dyDescent="0.2">
      <c r="A17" s="12"/>
      <c r="B17" s="12"/>
      <c r="C17" s="20" t="str">
        <f>'Data by region'!C37</f>
        <v>Italy</v>
      </c>
      <c r="D17" s="12"/>
      <c r="E17" s="12"/>
      <c r="F17" s="20">
        <f>'Data by region'!H37</f>
        <v>11</v>
      </c>
      <c r="G17" s="12"/>
      <c r="H17" s="12"/>
      <c r="I17" s="20">
        <f>'Data by region'!M37</f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x14ac:dyDescent="0.2">
      <c r="A18" s="12"/>
      <c r="B18" s="12"/>
      <c r="C18" s="20" t="str">
        <f>'Data by region'!C38</f>
        <v>Hungary</v>
      </c>
      <c r="D18" s="12"/>
      <c r="E18" s="12"/>
      <c r="F18" s="20">
        <f>'Data by region'!H38</f>
        <v>2</v>
      </c>
      <c r="G18" s="12"/>
      <c r="H18" s="12"/>
      <c r="I18" s="20">
        <f>'Data by region'!M38</f>
        <v>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x14ac:dyDescent="0.2">
      <c r="A19" s="12"/>
      <c r="B19" s="12"/>
      <c r="C19" s="20" t="str">
        <f>'Data by region'!C39</f>
        <v>Netherlands</v>
      </c>
      <c r="D19" s="12"/>
      <c r="E19" s="12"/>
      <c r="F19" s="20">
        <f>'Data by region'!H39</f>
        <v>4</v>
      </c>
      <c r="G19" s="12"/>
      <c r="H19" s="12"/>
      <c r="I19" s="20">
        <f>'Data by region'!M39</f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x14ac:dyDescent="0.2">
      <c r="A20" s="12"/>
      <c r="B20" s="12"/>
      <c r="C20" s="20" t="str">
        <f>'Data by region'!C40</f>
        <v>Norway</v>
      </c>
      <c r="D20" s="12"/>
      <c r="E20" s="12"/>
      <c r="F20" s="20">
        <f>'Data by region'!H40</f>
        <v>6</v>
      </c>
      <c r="G20" s="12"/>
      <c r="H20" s="12"/>
      <c r="I20" s="20">
        <f>'Data by region'!M40</f>
        <v>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x14ac:dyDescent="0.2">
      <c r="A21" s="12"/>
      <c r="B21" s="12"/>
      <c r="C21" s="20" t="str">
        <f>'Data by region'!C41</f>
        <v>Poland</v>
      </c>
      <c r="D21" s="12"/>
      <c r="E21" s="12"/>
      <c r="F21" s="20">
        <f>'Data by region'!H41</f>
        <v>1</v>
      </c>
      <c r="G21" s="12"/>
      <c r="H21" s="12"/>
      <c r="I21" s="20">
        <f>'Data by region'!M41</f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x14ac:dyDescent="0.2">
      <c r="A22" s="12"/>
      <c r="B22" s="12"/>
      <c r="C22" s="20" t="str">
        <f>'Data by region'!C42</f>
        <v>Portugal</v>
      </c>
      <c r="D22" s="12"/>
      <c r="E22" s="12"/>
      <c r="F22" s="20">
        <f>'Data by region'!H42</f>
        <v>5</v>
      </c>
      <c r="G22" s="12"/>
      <c r="H22" s="12"/>
      <c r="I22" s="20">
        <f>'Data by region'!M42</f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x14ac:dyDescent="0.2">
      <c r="A23" s="12"/>
      <c r="B23" s="12"/>
      <c r="C23" s="20" t="str">
        <f>'Data by region'!C43</f>
        <v>Romania</v>
      </c>
      <c r="D23" s="12"/>
      <c r="E23" s="12"/>
      <c r="F23" s="20">
        <f>'Data by region'!H43</f>
        <v>1</v>
      </c>
      <c r="G23" s="12"/>
      <c r="H23" s="12"/>
      <c r="I23" s="20">
        <f>'Data by region'!M43</f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x14ac:dyDescent="0.2">
      <c r="A24" s="12"/>
      <c r="B24" s="12"/>
      <c r="C24" s="20" t="str">
        <f>'Data by region'!C44</f>
        <v>Russia</v>
      </c>
      <c r="D24" s="12"/>
      <c r="E24" s="12"/>
      <c r="F24" s="20">
        <f>'Data by region'!H44</f>
        <v>2</v>
      </c>
      <c r="G24" s="12"/>
      <c r="H24" s="12"/>
      <c r="I24" s="20">
        <f>'Data by region'!M44</f>
        <v>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x14ac:dyDescent="0.2">
      <c r="A25" s="12"/>
      <c r="B25" s="12"/>
      <c r="C25" s="20" t="str">
        <f>'Data by region'!C45</f>
        <v>Spain</v>
      </c>
      <c r="D25" s="12"/>
      <c r="E25" s="12"/>
      <c r="F25" s="20">
        <f>'Data by region'!H45</f>
        <v>8</v>
      </c>
      <c r="G25" s="12"/>
      <c r="H25" s="12"/>
      <c r="I25" s="20">
        <f>'Data by region'!M45</f>
        <v>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x14ac:dyDescent="0.2">
      <c r="A26" s="12"/>
      <c r="B26" s="12"/>
      <c r="C26" s="20" t="str">
        <f>'Data by region'!C46</f>
        <v>Sweden</v>
      </c>
      <c r="D26" s="12"/>
      <c r="E26" s="12"/>
      <c r="F26" s="20">
        <f>'Data by region'!H46</f>
        <v>5</v>
      </c>
      <c r="G26" s="12"/>
      <c r="H26" s="12"/>
      <c r="I26" s="20">
        <f>'Data by region'!M46</f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x14ac:dyDescent="0.2">
      <c r="A27" s="12"/>
      <c r="B27" s="12"/>
      <c r="C27" s="20" t="str">
        <f>'Data by region'!C47</f>
        <v>Turkey/Ottoman Empire</v>
      </c>
      <c r="D27" s="12"/>
      <c r="E27" s="12"/>
      <c r="F27" s="20">
        <f>'Data by region'!H47</f>
        <v>2</v>
      </c>
      <c r="G27" s="12"/>
      <c r="H27" s="12"/>
      <c r="I27" s="20">
        <f>'Data by region'!M47</f>
        <v>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x14ac:dyDescent="0.2">
      <c r="A28" s="12"/>
      <c r="B28" s="12"/>
      <c r="C28" s="20" t="str">
        <f>'Data by region'!C48</f>
        <v>United Kingdom</v>
      </c>
      <c r="D28" s="12"/>
      <c r="E28" s="12"/>
      <c r="F28" s="20">
        <f>'Data by region'!H48</f>
        <v>12</v>
      </c>
      <c r="G28" s="12"/>
      <c r="H28" s="12"/>
      <c r="I28" s="20">
        <f>'Data by region'!M48</f>
        <v>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x14ac:dyDescent="0.2">
      <c r="A29" s="12"/>
      <c r="B29" s="19" t="s">
        <v>11</v>
      </c>
      <c r="C29" s="20"/>
      <c r="D29" s="12"/>
      <c r="E29" s="12"/>
      <c r="F29" s="20"/>
      <c r="G29" s="12"/>
      <c r="H29" s="12"/>
      <c r="I29" s="2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6" x14ac:dyDescent="0.2">
      <c r="A30" s="12"/>
      <c r="B30" s="12"/>
      <c r="C30" s="20" t="str">
        <f>'Data by region'!C50</f>
        <v>Argentina</v>
      </c>
      <c r="D30" s="12"/>
      <c r="E30" s="12"/>
      <c r="F30" s="20">
        <f>'Data by region'!H50</f>
        <v>9</v>
      </c>
      <c r="G30" s="12"/>
      <c r="H30" s="12"/>
      <c r="I30" s="20">
        <f>'Data by region'!M50</f>
        <v>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1:186" x14ac:dyDescent="0.2">
      <c r="A31" s="12"/>
      <c r="B31" s="12"/>
      <c r="C31" s="20" t="str">
        <f>'Data by region'!C51</f>
        <v>Bolivia</v>
      </c>
      <c r="D31" s="12"/>
      <c r="E31" s="12"/>
      <c r="F31" s="20">
        <f>'Data by region'!H51</f>
        <v>3</v>
      </c>
      <c r="G31" s="12"/>
      <c r="H31" s="12"/>
      <c r="I31" s="20">
        <f>'Data by region'!M51</f>
        <v>3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</row>
    <row r="32" spans="1:186" x14ac:dyDescent="0.2">
      <c r="A32" s="12"/>
      <c r="B32" s="12"/>
      <c r="C32" s="20" t="str">
        <f>'Data by region'!C52</f>
        <v>Brazil</v>
      </c>
      <c r="D32" s="12"/>
      <c r="E32" s="12"/>
      <c r="F32" s="20">
        <f>'Data by region'!H52</f>
        <v>11</v>
      </c>
      <c r="G32" s="12"/>
      <c r="H32" s="12"/>
      <c r="I32" s="20">
        <f>'Data by region'!M52</f>
        <v>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</row>
    <row r="33" spans="1:186" x14ac:dyDescent="0.2">
      <c r="A33" s="12"/>
      <c r="B33" s="12"/>
      <c r="C33" s="20" t="str">
        <f>'Data by region'!C53</f>
        <v>Chile</v>
      </c>
      <c r="D33" s="12"/>
      <c r="E33" s="12"/>
      <c r="F33" s="20">
        <f>'Data by region'!H53</f>
        <v>7</v>
      </c>
      <c r="G33" s="12"/>
      <c r="H33" s="12"/>
      <c r="I33" s="20">
        <f>'Data by region'!M53</f>
        <v>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</row>
    <row r="34" spans="1:186" x14ac:dyDescent="0.2">
      <c r="A34" s="12"/>
      <c r="B34" s="12"/>
      <c r="C34" s="20" t="str">
        <f>'Data by region'!C54</f>
        <v>Colombia</v>
      </c>
      <c r="D34" s="12"/>
      <c r="E34" s="12"/>
      <c r="F34" s="20">
        <f>'Data by region'!H54</f>
        <v>2</v>
      </c>
      <c r="G34" s="12"/>
      <c r="H34" s="12"/>
      <c r="I34" s="20">
        <f>'Data by region'!M54</f>
        <v>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186" x14ac:dyDescent="0.2">
      <c r="A35" s="12"/>
      <c r="B35" s="12"/>
      <c r="C35" s="20" t="str">
        <f>'Data by region'!C55</f>
        <v>Costa Rica</v>
      </c>
      <c r="D35" s="12"/>
      <c r="E35" s="12"/>
      <c r="F35" s="20">
        <f>'Data by region'!H55</f>
        <v>2</v>
      </c>
      <c r="G35" s="12"/>
      <c r="H35" s="12"/>
      <c r="I35" s="20">
        <f>'Data by region'!M55</f>
        <v>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186" x14ac:dyDescent="0.2">
      <c r="A36" s="12"/>
      <c r="B36" s="12"/>
      <c r="C36" s="20" t="str">
        <f>'Data by region'!C56</f>
        <v>Dominican Republic</v>
      </c>
      <c r="D36" s="12"/>
      <c r="E36" s="12"/>
      <c r="F36" s="20">
        <f>'Data by region'!H56</f>
        <v>2</v>
      </c>
      <c r="G36" s="12"/>
      <c r="H36" s="12"/>
      <c r="I36" s="20">
        <f>'Data by region'!M56</f>
        <v>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186" x14ac:dyDescent="0.2">
      <c r="A37" s="12"/>
      <c r="B37" s="12"/>
      <c r="C37" s="20" t="str">
        <f>'Data by region'!C57</f>
        <v xml:space="preserve">Ecuador </v>
      </c>
      <c r="D37" s="12"/>
      <c r="E37" s="12"/>
      <c r="F37" s="20">
        <f>'Data by region'!H57</f>
        <v>2</v>
      </c>
      <c r="G37" s="12"/>
      <c r="H37" s="12"/>
      <c r="I37" s="20">
        <f>'Data by region'!M57</f>
        <v>2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186" x14ac:dyDescent="0.2">
      <c r="A38" s="12"/>
      <c r="B38" s="12"/>
      <c r="C38" s="20" t="str">
        <f>'Data by region'!C58</f>
        <v>El Salvador</v>
      </c>
      <c r="D38" s="12"/>
      <c r="E38" s="12"/>
      <c r="F38" s="20">
        <f>'Data by region'!H58</f>
        <v>2</v>
      </c>
      <c r="G38" s="12"/>
      <c r="H38" s="12"/>
      <c r="I38" s="20">
        <f>'Data by region'!M58</f>
        <v>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186" x14ac:dyDescent="0.2">
      <c r="A39" s="12"/>
      <c r="B39" s="12"/>
      <c r="C39" s="20" t="str">
        <f>'Data by region'!C59</f>
        <v xml:space="preserve">Guatemala </v>
      </c>
      <c r="D39" s="12"/>
      <c r="E39" s="12"/>
      <c r="F39" s="20">
        <f>'Data by region'!H59</f>
        <v>3</v>
      </c>
      <c r="G39" s="12"/>
      <c r="H39" s="12"/>
      <c r="I39" s="20">
        <f>'Data by region'!M59</f>
        <v>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1:186" x14ac:dyDescent="0.2">
      <c r="A40" s="12"/>
      <c r="B40" s="12"/>
      <c r="C40" s="20" t="str">
        <f>'Data by region'!C60</f>
        <v>Honduras</v>
      </c>
      <c r="D40" s="12"/>
      <c r="E40" s="12"/>
      <c r="F40" s="20">
        <f>'Data by region'!H60</f>
        <v>1</v>
      </c>
      <c r="G40" s="12"/>
      <c r="H40" s="12"/>
      <c r="I40" s="20">
        <f>'Data by region'!M60</f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1" spans="1:186" x14ac:dyDescent="0.2">
      <c r="A41" s="12"/>
      <c r="B41" s="12"/>
      <c r="C41" s="20" t="str">
        <f>'Data by region'!C61</f>
        <v>Mexico</v>
      </c>
      <c r="D41" s="12"/>
      <c r="E41" s="12"/>
      <c r="F41" s="20">
        <f>'Data by region'!H61</f>
        <v>7</v>
      </c>
      <c r="G41" s="12"/>
      <c r="H41" s="12"/>
      <c r="I41" s="20">
        <f>'Data by region'!M61</f>
        <v>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</row>
    <row r="42" spans="1:186" x14ac:dyDescent="0.2">
      <c r="A42" s="12"/>
      <c r="B42" s="12"/>
      <c r="C42" s="20" t="str">
        <f>'Data by region'!C62</f>
        <v>Nicaragua</v>
      </c>
      <c r="D42" s="12"/>
      <c r="E42" s="12"/>
      <c r="F42" s="20">
        <f>'Data by region'!H62</f>
        <v>1</v>
      </c>
      <c r="G42" s="12"/>
      <c r="H42" s="12"/>
      <c r="I42" s="20">
        <f>'Data by region'!M62</f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</row>
    <row r="43" spans="1:186" x14ac:dyDescent="0.2">
      <c r="A43" s="12"/>
      <c r="B43" s="12"/>
      <c r="C43" s="20" t="str">
        <f>'Data by region'!C63</f>
        <v>Panama</v>
      </c>
      <c r="D43" s="12"/>
      <c r="E43" s="12"/>
      <c r="F43" s="20">
        <f>'Data by region'!H63</f>
        <v>1</v>
      </c>
      <c r="G43" s="12"/>
      <c r="H43" s="12"/>
      <c r="I43" s="20">
        <f>'Data by region'!M63</f>
        <v>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</row>
    <row r="44" spans="1:186" x14ac:dyDescent="0.2">
      <c r="A44" s="12"/>
      <c r="B44" s="12"/>
      <c r="C44" s="20" t="str">
        <f>'Data by region'!C64</f>
        <v>Paraguay</v>
      </c>
      <c r="D44" s="12"/>
      <c r="E44" s="12"/>
      <c r="F44" s="20">
        <f>'Data by region'!H64</f>
        <v>2</v>
      </c>
      <c r="G44" s="12"/>
      <c r="H44" s="12"/>
      <c r="I44" s="20">
        <f>'Data by region'!M64</f>
        <v>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</row>
    <row r="45" spans="1:186" x14ac:dyDescent="0.2">
      <c r="A45" s="12"/>
      <c r="B45" s="12"/>
      <c r="C45" s="20" t="str">
        <f>'Data by region'!C65</f>
        <v>Peru</v>
      </c>
      <c r="D45" s="12"/>
      <c r="E45" s="12"/>
      <c r="F45" s="20">
        <f>'Data by region'!H65</f>
        <v>3</v>
      </c>
      <c r="G45" s="12"/>
      <c r="H45" s="12"/>
      <c r="I45" s="20">
        <f>'Data by region'!M65</f>
        <v>1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</row>
    <row r="46" spans="1:186" x14ac:dyDescent="0.2">
      <c r="A46" s="12"/>
      <c r="B46" s="12"/>
      <c r="C46" s="20" t="str">
        <f>'Data by region'!C66</f>
        <v>Uruguay</v>
      </c>
      <c r="D46" s="12"/>
      <c r="E46" s="12"/>
      <c r="F46" s="20">
        <f>'Data by region'!H66</f>
        <v>5</v>
      </c>
      <c r="G46" s="12"/>
      <c r="H46" s="12"/>
      <c r="I46" s="20">
        <f>'Data by region'!M66</f>
        <v>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</row>
    <row r="47" spans="1:186" x14ac:dyDescent="0.2">
      <c r="A47" s="12"/>
      <c r="B47" s="12"/>
      <c r="C47" s="20" t="str">
        <f>'Data by region'!C67</f>
        <v>Venezuela</v>
      </c>
      <c r="D47" s="12"/>
      <c r="E47" s="12"/>
      <c r="F47" s="20">
        <f>'Data by region'!H67</f>
        <v>2</v>
      </c>
      <c r="G47" s="12"/>
      <c r="H47" s="12"/>
      <c r="I47" s="20">
        <f>'Data by region'!M67</f>
        <v>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</row>
    <row r="48" spans="1:186" x14ac:dyDescent="0.2">
      <c r="A48" s="12"/>
      <c r="B48" s="12"/>
      <c r="C48" s="20" t="str">
        <f>'Data by region'!C70</f>
        <v>Canada</v>
      </c>
      <c r="D48" s="12"/>
      <c r="E48" s="12"/>
      <c r="F48" s="20">
        <f>'Data by region'!H70</f>
        <v>8</v>
      </c>
      <c r="G48" s="12"/>
      <c r="H48" s="12"/>
      <c r="I48" s="20">
        <f>'Data by region'!M70</f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</row>
    <row r="49" spans="1:186" x14ac:dyDescent="0.2">
      <c r="A49" s="12"/>
      <c r="B49" s="12"/>
      <c r="C49" s="20" t="str">
        <f>'Data by region'!C71</f>
        <v>United States</v>
      </c>
      <c r="D49" s="12"/>
      <c r="E49" s="12"/>
      <c r="F49" s="20">
        <f>'Data by region'!H71</f>
        <v>13</v>
      </c>
      <c r="G49" s="12"/>
      <c r="H49" s="12"/>
      <c r="I49" s="20">
        <f>'Data by region'!M71</f>
        <v>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</row>
    <row r="50" spans="1:186" x14ac:dyDescent="0.2">
      <c r="A50" s="12"/>
      <c r="B50" s="12"/>
      <c r="C50" s="20" t="str">
        <f>'Data by region'!C73</f>
        <v>Australia</v>
      </c>
      <c r="D50" s="12"/>
      <c r="E50" s="12"/>
      <c r="F50" s="20">
        <f>'Data by region'!H73</f>
        <v>3</v>
      </c>
      <c r="G50" s="12"/>
      <c r="H50" s="12"/>
      <c r="I50" s="20">
        <f>'Data by region'!M73</f>
        <v>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</row>
    <row r="51" spans="1:186" ht="13.5" thickBot="1" x14ac:dyDescent="0.25">
      <c r="A51" s="12"/>
      <c r="B51" s="12"/>
      <c r="C51" s="22" t="str">
        <f>'Data by region'!C74</f>
        <v>New Zealand</v>
      </c>
      <c r="D51" s="21"/>
      <c r="E51" s="21"/>
      <c r="F51" s="22">
        <f>'Data by region'!H74</f>
        <v>1</v>
      </c>
      <c r="G51" s="21"/>
      <c r="H51" s="21"/>
      <c r="I51" s="22">
        <f>'Data by region'!M74</f>
        <v>1</v>
      </c>
      <c r="J51" s="21"/>
      <c r="K51" s="21"/>
      <c r="L51" s="2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</row>
    <row r="52" spans="1:186" ht="19.5" thickTop="1" x14ac:dyDescent="0.2">
      <c r="A52" s="12"/>
      <c r="B52" s="12"/>
      <c r="C52" s="23" t="s">
        <v>94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</row>
    <row r="53" spans="1:186" x14ac:dyDescent="0.2">
      <c r="A53" s="12"/>
      <c r="B53" s="12"/>
      <c r="C53" s="20" t="s">
        <v>95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</row>
    <row r="54" spans="1:18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</row>
    <row r="55" spans="1:18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</row>
    <row r="56" spans="1:186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</row>
    <row r="57" spans="1:186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</row>
    <row r="58" spans="1:18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</row>
    <row r="59" spans="1:186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</row>
    <row r="60" spans="1:18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</row>
    <row r="61" spans="1:186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1:18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</row>
    <row r="63" spans="1:18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</row>
    <row r="64" spans="1:18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</row>
    <row r="65" spans="1:186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</row>
    <row r="66" spans="1:18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</row>
    <row r="67" spans="1:186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</row>
    <row r="68" spans="1:18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</row>
    <row r="69" spans="1:18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</row>
    <row r="70" spans="1:186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</row>
    <row r="71" spans="1:18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</row>
    <row r="72" spans="1:186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</row>
    <row r="73" spans="1:18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</row>
    <row r="74" spans="1:18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</row>
    <row r="75" spans="1:186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</row>
    <row r="76" spans="1:18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</row>
    <row r="77" spans="1:18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</row>
    <row r="78" spans="1:186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</row>
    <row r="79" spans="1:186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</row>
    <row r="80" spans="1:186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</row>
    <row r="81" spans="1:186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</row>
    <row r="82" spans="1:186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</row>
    <row r="83" spans="1:186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</row>
    <row r="84" spans="1:186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</row>
    <row r="85" spans="1:186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</row>
    <row r="86" spans="1:186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</row>
    <row r="87" spans="1:18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</row>
    <row r="88" spans="1:186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</row>
    <row r="89" spans="1:186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</row>
    <row r="90" spans="1:186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</row>
    <row r="91" spans="1:186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</row>
    <row r="92" spans="1:18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1:18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</row>
    <row r="94" spans="1:186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</row>
    <row r="95" spans="1:18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</row>
    <row r="96" spans="1:18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</row>
    <row r="97" spans="1:186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</row>
    <row r="98" spans="1:18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</row>
    <row r="99" spans="1:186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</row>
    <row r="100" spans="1:186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</row>
    <row r="101" spans="1:186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</row>
    <row r="102" spans="1:18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</row>
    <row r="103" spans="1:186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</row>
    <row r="104" spans="1:186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</row>
    <row r="105" spans="1:186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</row>
    <row r="106" spans="1:186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</row>
    <row r="107" spans="1:186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</row>
    <row r="108" spans="1:186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</row>
    <row r="109" spans="1:186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</row>
    <row r="110" spans="1:186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</row>
    <row r="111" spans="1:186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</row>
    <row r="112" spans="1:186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</row>
    <row r="113" spans="1:186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</row>
    <row r="114" spans="1:186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</row>
    <row r="115" spans="1:186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</row>
    <row r="116" spans="1:186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</row>
    <row r="117" spans="1:186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</row>
    <row r="118" spans="1:186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</row>
    <row r="119" spans="1:186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</row>
    <row r="120" spans="1:186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</row>
    <row r="121" spans="1:186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</row>
    <row r="122" spans="1:186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</row>
    <row r="123" spans="1:186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</row>
    <row r="124" spans="1:186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</row>
    <row r="125" spans="1:186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</row>
    <row r="126" spans="1:186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</row>
    <row r="127" spans="1:186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</row>
    <row r="128" spans="1:186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</row>
    <row r="129" spans="1:186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</row>
    <row r="130" spans="1:186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</row>
    <row r="131" spans="1:186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</row>
    <row r="132" spans="1:186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</row>
    <row r="133" spans="1:186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</row>
    <row r="134" spans="1:186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</row>
    <row r="135" spans="1:186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</row>
    <row r="136" spans="1:186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</row>
    <row r="137" spans="1:186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</row>
    <row r="138" spans="1:186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</row>
    <row r="139" spans="1:186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</row>
    <row r="140" spans="1:186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</row>
    <row r="141" spans="1:186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</row>
    <row r="142" spans="1:186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</row>
    <row r="143" spans="1:186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</row>
    <row r="144" spans="1:186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</row>
    <row r="145" spans="1:186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</row>
    <row r="146" spans="1:186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</row>
    <row r="147" spans="1:186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</row>
    <row r="148" spans="1:186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</row>
    <row r="149" spans="1:186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</row>
    <row r="150" spans="1:186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</row>
    <row r="151" spans="1:186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</row>
    <row r="152" spans="1:186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</row>
    <row r="153" spans="1:186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</row>
    <row r="154" spans="1:186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</row>
    <row r="155" spans="1:186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</row>
    <row r="156" spans="1:186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</row>
    <row r="157" spans="1:18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</row>
    <row r="158" spans="1:186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</row>
    <row r="159" spans="1:186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</row>
    <row r="160" spans="1:186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</row>
    <row r="161" spans="1:186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</row>
    <row r="162" spans="1:186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</row>
    <row r="163" spans="1:186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</row>
    <row r="164" spans="1:186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</row>
    <row r="165" spans="1:186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</row>
    <row r="166" spans="1:186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</row>
    <row r="167" spans="1:186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</row>
    <row r="168" spans="1:186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</row>
    <row r="169" spans="1:186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</row>
    <row r="170" spans="1:186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</row>
    <row r="171" spans="1:186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</row>
    <row r="172" spans="1:186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</row>
    <row r="173" spans="1:18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</row>
    <row r="174" spans="1:18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</row>
    <row r="175" spans="1:18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</row>
    <row r="176" spans="1:18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</row>
    <row r="177" spans="1:18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</row>
    <row r="178" spans="1:18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</row>
    <row r="179" spans="1:18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</row>
    <row r="180" spans="1:18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</row>
    <row r="181" spans="1:18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</row>
    <row r="182" spans="1:18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</row>
    <row r="183" spans="1:18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</row>
    <row r="184" spans="1:18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</row>
    <row r="185" spans="1:18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</row>
    <row r="186" spans="1:18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</row>
    <row r="187" spans="1:18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</row>
    <row r="188" spans="1:18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</row>
    <row r="189" spans="1:18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</row>
    <row r="190" spans="1:18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</row>
    <row r="191" spans="1:18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</row>
    <row r="192" spans="1:18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</row>
    <row r="193" spans="1:186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</row>
    <row r="194" spans="1:186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</row>
    <row r="195" spans="1:186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</row>
    <row r="196" spans="1:186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</row>
    <row r="197" spans="1:186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</row>
    <row r="198" spans="1:186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</row>
    <row r="199" spans="1:186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</row>
    <row r="200" spans="1:186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</row>
    <row r="201" spans="1:186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</row>
    <row r="202" spans="1:186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</row>
    <row r="203" spans="1:186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</row>
    <row r="204" spans="1:186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</row>
    <row r="205" spans="1:186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</row>
    <row r="206" spans="1:186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</row>
    <row r="207" spans="1:186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</row>
    <row r="208" spans="1:186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</row>
    <row r="209" spans="1:186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</row>
    <row r="210" spans="1:186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</row>
    <row r="211" spans="1:186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</row>
    <row r="212" spans="1:186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</row>
    <row r="213" spans="1:186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</row>
    <row r="214" spans="1:186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</row>
    <row r="215" spans="1:186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</row>
    <row r="216" spans="1:186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</row>
    <row r="217" spans="1:186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</row>
    <row r="218" spans="1:186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</row>
    <row r="219" spans="1:186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</row>
    <row r="220" spans="1:186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</row>
    <row r="221" spans="1:186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</row>
    <row r="222" spans="1:186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</row>
    <row r="223" spans="1:186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</row>
    <row r="224" spans="1:186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</row>
    <row r="225" spans="1:186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</row>
    <row r="226" spans="1:186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</row>
    <row r="227" spans="1:186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</row>
    <row r="228" spans="1:186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</row>
    <row r="229" spans="1:186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</row>
    <row r="230" spans="1:186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</row>
    <row r="231" spans="1:186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</row>
    <row r="232" spans="1:186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</row>
    <row r="233" spans="1:186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</row>
    <row r="234" spans="1:186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</row>
    <row r="235" spans="1:186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</row>
    <row r="236" spans="1:186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</row>
    <row r="237" spans="1:186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</row>
    <row r="238" spans="1:186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</row>
    <row r="239" spans="1:186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</row>
    <row r="240" spans="1:186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</row>
    <row r="241" spans="1:186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</row>
    <row r="242" spans="1:186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</row>
    <row r="243" spans="1:186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</row>
    <row r="244" spans="1:186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</row>
    <row r="245" spans="1:186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</row>
    <row r="246" spans="1:186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</row>
    <row r="247" spans="1:186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</row>
    <row r="248" spans="1:186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</row>
    <row r="249" spans="1:186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</row>
    <row r="250" spans="1:186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</row>
    <row r="251" spans="1:186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</row>
    <row r="252" spans="1:186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</row>
    <row r="253" spans="1:186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</row>
    <row r="254" spans="1:186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</row>
    <row r="255" spans="1:186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</row>
    <row r="256" spans="1:186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</row>
    <row r="257" spans="1:186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</row>
    <row r="258" spans="1:186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</row>
    <row r="259" spans="1:186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</row>
    <row r="260" spans="1:186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</row>
    <row r="261" spans="1:186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</row>
    <row r="262" spans="1:186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</row>
    <row r="263" spans="1:186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</row>
    <row r="264" spans="1:186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</row>
    <row r="265" spans="1:186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</row>
    <row r="266" spans="1:186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</row>
    <row r="267" spans="1:186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</row>
    <row r="268" spans="1:186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</row>
    <row r="269" spans="1:186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</row>
    <row r="270" spans="1:186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</row>
    <row r="271" spans="1:186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</row>
    <row r="272" spans="1:186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</row>
    <row r="273" spans="1:186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</row>
    <row r="274" spans="1:186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</row>
    <row r="275" spans="1:186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</row>
    <row r="276" spans="1:186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</row>
    <row r="277" spans="1:186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</row>
    <row r="278" spans="1:186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</row>
    <row r="279" spans="1:186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</row>
    <row r="280" spans="1:186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</row>
    <row r="281" spans="1:186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</row>
    <row r="282" spans="1:186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</row>
    <row r="283" spans="1:186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</row>
    <row r="284" spans="1:186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</row>
    <row r="285" spans="1:186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</row>
    <row r="286" spans="1:186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</row>
    <row r="287" spans="1:186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</row>
    <row r="288" spans="1:186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</row>
    <row r="289" spans="1:186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</row>
    <row r="290" spans="1:186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</row>
    <row r="291" spans="1:186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</row>
    <row r="292" spans="1:186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</row>
    <row r="293" spans="1:186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</row>
    <row r="294" spans="1:186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</row>
    <row r="295" spans="1:186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</row>
    <row r="296" spans="1:186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</row>
    <row r="297" spans="1:186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</row>
    <row r="298" spans="1:186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</row>
    <row r="299" spans="1:186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</row>
    <row r="300" spans="1:186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</row>
    <row r="301" spans="1:186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</row>
    <row r="302" spans="1:186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</row>
    <row r="303" spans="1:186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</row>
    <row r="304" spans="1:186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</row>
    <row r="305" spans="1:186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</row>
    <row r="306" spans="1:186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</row>
    <row r="307" spans="1:186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</row>
    <row r="308" spans="1:186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</row>
    <row r="309" spans="1:186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</row>
    <row r="310" spans="1:186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</row>
    <row r="311" spans="1:186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</row>
    <row r="312" spans="1:186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</row>
    <row r="313" spans="1:186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</row>
    <row r="314" spans="1:186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</row>
    <row r="315" spans="1:186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</row>
    <row r="316" spans="1:186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</row>
    <row r="317" spans="1:186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</row>
    <row r="318" spans="1:186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</row>
    <row r="319" spans="1:186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</row>
    <row r="320" spans="1:186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</row>
    <row r="321" spans="1:186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</row>
    <row r="322" spans="1:186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</row>
    <row r="323" spans="1:186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</row>
    <row r="324" spans="1:186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</row>
    <row r="325" spans="1:186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</row>
    <row r="326" spans="1:186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</row>
    <row r="327" spans="1:186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</row>
    <row r="328" spans="1:186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</row>
    <row r="329" spans="1:186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</row>
    <row r="330" spans="1:186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</row>
    <row r="331" spans="1:186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</row>
    <row r="332" spans="1:186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</row>
    <row r="333" spans="1:186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</row>
    <row r="334" spans="1:186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</row>
    <row r="335" spans="1:186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</row>
    <row r="336" spans="1:186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</row>
    <row r="337" spans="1:186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</row>
    <row r="338" spans="1:186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</row>
    <row r="339" spans="1:186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</row>
    <row r="340" spans="1:186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</row>
    <row r="341" spans="1:186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</row>
    <row r="342" spans="1:186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</row>
    <row r="343" spans="1:186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</row>
    <row r="344" spans="1:186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</row>
    <row r="345" spans="1:186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</row>
    <row r="346" spans="1:186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</row>
    <row r="347" spans="1:186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</row>
    <row r="348" spans="1:186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</row>
    <row r="349" spans="1:186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</row>
    <row r="350" spans="1:186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</row>
    <row r="351" spans="1:186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</row>
    <row r="352" spans="1:186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</row>
    <row r="353" spans="1:186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</row>
    <row r="354" spans="1:186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</row>
    <row r="355" spans="1:186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</row>
    <row r="356" spans="1:18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</row>
    <row r="357" spans="1:186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</row>
    <row r="358" spans="1:186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</row>
    <row r="359" spans="1:186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</row>
    <row r="360" spans="1:186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</row>
    <row r="361" spans="1:186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</row>
    <row r="362" spans="1:186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</row>
    <row r="363" spans="1:186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</row>
    <row r="364" spans="1:186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</row>
    <row r="365" spans="1:186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</row>
    <row r="366" spans="1:186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</row>
    <row r="367" spans="1:186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</row>
    <row r="368" spans="1:186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</row>
    <row r="369" spans="1:186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</row>
    <row r="370" spans="1:186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</row>
    <row r="371" spans="1:186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</row>
    <row r="372" spans="1:186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</row>
    <row r="373" spans="1:186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</row>
    <row r="374" spans="1:186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</row>
    <row r="375" spans="1:186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</row>
    <row r="376" spans="1:186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</row>
    <row r="377" spans="1:186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</row>
    <row r="378" spans="1:186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</row>
    <row r="379" spans="1:186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</row>
    <row r="380" spans="1:186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</row>
    <row r="381" spans="1:186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</row>
    <row r="382" spans="1:186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</row>
    <row r="383" spans="1:186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</row>
    <row r="384" spans="1:186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</row>
    <row r="385" spans="1:186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</row>
    <row r="386" spans="1:186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</row>
    <row r="387" spans="1:186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</row>
    <row r="388" spans="1:186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</row>
    <row r="389" spans="1:186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</row>
    <row r="390" spans="1:186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</row>
    <row r="391" spans="1:186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</row>
    <row r="392" spans="1:186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</row>
    <row r="393" spans="1:186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</row>
    <row r="394" spans="1:186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</row>
    <row r="395" spans="1:186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</row>
    <row r="396" spans="1:186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</row>
    <row r="397" spans="1:186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</row>
    <row r="398" spans="1:186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</row>
    <row r="399" spans="1:186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</row>
    <row r="400" spans="1:186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</row>
    <row r="401" spans="1:186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</row>
    <row r="402" spans="1:186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</row>
    <row r="403" spans="1:186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</row>
    <row r="404" spans="1:186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</row>
    <row r="405" spans="1:186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</row>
    <row r="406" spans="1:186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</row>
    <row r="407" spans="1:186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</row>
    <row r="408" spans="1:186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</row>
    <row r="409" spans="1:186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</row>
    <row r="410" spans="1:186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</row>
    <row r="411" spans="1:186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</row>
    <row r="412" spans="1:186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</row>
    <row r="413" spans="1:186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</row>
    <row r="414" spans="1:186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</row>
    <row r="415" spans="1:186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</row>
    <row r="416" spans="1:186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</row>
    <row r="417" spans="1:186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</row>
    <row r="418" spans="1:186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</row>
    <row r="419" spans="1:186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</row>
    <row r="420" spans="1:186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</row>
    <row r="421" spans="1:186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</row>
    <row r="422" spans="1:186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</row>
    <row r="423" spans="1:186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</row>
    <row r="424" spans="1:186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</row>
    <row r="425" spans="1:186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</row>
    <row r="426" spans="1:186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</row>
    <row r="427" spans="1:186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</row>
    <row r="428" spans="1:186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</row>
    <row r="429" spans="1:186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</row>
    <row r="430" spans="1:186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</row>
    <row r="431" spans="1:186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</row>
    <row r="432" spans="1:186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</row>
    <row r="433" spans="1:186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</row>
    <row r="434" spans="1:186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</row>
    <row r="435" spans="1:186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</row>
    <row r="436" spans="1:186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</row>
    <row r="437" spans="1:186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</row>
    <row r="438" spans="1:186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</row>
    <row r="439" spans="1:186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</row>
    <row r="440" spans="1:186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</row>
    <row r="441" spans="1:186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</row>
    <row r="442" spans="1:186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</row>
    <row r="443" spans="1:186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</row>
    <row r="444" spans="1:186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</row>
    <row r="445" spans="1:186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</row>
    <row r="446" spans="1:186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</row>
    <row r="447" spans="1:186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</row>
    <row r="448" spans="1:186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</row>
    <row r="449" spans="1:186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</row>
    <row r="450" spans="1:186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</row>
    <row r="451" spans="1:186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</row>
    <row r="452" spans="1:186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</row>
    <row r="453" spans="1:186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</row>
    <row r="454" spans="1:186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</row>
    <row r="455" spans="1:186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</row>
    <row r="456" spans="1:186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</row>
    <row r="457" spans="1:186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</row>
    <row r="458" spans="1:186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</row>
    <row r="459" spans="1:186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</row>
    <row r="460" spans="1:186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</row>
    <row r="461" spans="1:186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</row>
    <row r="462" spans="1:186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</row>
    <row r="463" spans="1:186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</row>
    <row r="464" spans="1:186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</row>
    <row r="465" spans="1:186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</row>
    <row r="466" spans="1:186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</row>
    <row r="467" spans="1:186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</row>
    <row r="468" spans="1:186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</row>
    <row r="469" spans="1:186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</row>
    <row r="470" spans="1:186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</row>
    <row r="471" spans="1:186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</row>
    <row r="472" spans="1:186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</row>
    <row r="473" spans="1:186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</row>
    <row r="474" spans="1:186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</row>
    <row r="475" spans="1:186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</row>
    <row r="476" spans="1:186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</row>
    <row r="477" spans="1:186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</row>
    <row r="478" spans="1:186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</row>
    <row r="479" spans="1:186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</row>
    <row r="480" spans="1:186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</row>
    <row r="481" spans="1:186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</row>
    <row r="482" spans="1:186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</row>
    <row r="483" spans="1:186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</row>
    <row r="484" spans="1:186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</row>
    <row r="485" spans="1:186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</row>
    <row r="486" spans="1:186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</row>
    <row r="487" spans="1:186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</row>
    <row r="488" spans="1:186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</row>
    <row r="489" spans="1:186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</row>
    <row r="490" spans="1:186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</row>
    <row r="491" spans="1:186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</row>
    <row r="492" spans="1:186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</row>
    <row r="493" spans="1:186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</row>
    <row r="494" spans="1:186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</row>
    <row r="495" spans="1:186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</row>
    <row r="496" spans="1:186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</row>
    <row r="497" spans="1:186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</row>
    <row r="498" spans="1:186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</row>
    <row r="499" spans="1:186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</row>
    <row r="500" spans="1:186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</row>
    <row r="501" spans="1:186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</row>
    <row r="502" spans="1:186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</row>
    <row r="503" spans="1:186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</row>
    <row r="504" spans="1:186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</row>
    <row r="505" spans="1:186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</row>
    <row r="506" spans="1:186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</row>
    <row r="507" spans="1:186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</row>
    <row r="508" spans="1:186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</row>
    <row r="509" spans="1:186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</row>
    <row r="510" spans="1:186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</row>
    <row r="511" spans="1:186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</row>
    <row r="512" spans="1:186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</row>
    <row r="513" spans="1:186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</row>
    <row r="514" spans="1:186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</row>
    <row r="515" spans="1:186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</row>
    <row r="516" spans="1:186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</row>
    <row r="517" spans="1:186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</row>
    <row r="518" spans="1:186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</row>
    <row r="519" spans="1:186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</row>
    <row r="520" spans="1:186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</row>
    <row r="521" spans="1:186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</row>
    <row r="522" spans="1:186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</row>
    <row r="523" spans="1:186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</row>
    <row r="524" spans="1:186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</row>
    <row r="525" spans="1:186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</row>
    <row r="526" spans="1:186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</row>
    <row r="527" spans="1:186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</row>
    <row r="528" spans="1:186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</row>
    <row r="529" spans="1:186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</row>
    <row r="530" spans="1:186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</row>
    <row r="531" spans="1:186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</row>
    <row r="532" spans="1:186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</row>
    <row r="533" spans="1:186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</row>
    <row r="534" spans="1:186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</row>
    <row r="535" spans="1:186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</row>
    <row r="536" spans="1:186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</row>
    <row r="537" spans="1:186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</row>
    <row r="538" spans="1:186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</row>
    <row r="539" spans="1:186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</row>
    <row r="540" spans="1:186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</row>
    <row r="541" spans="1:186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</row>
    <row r="542" spans="1:186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</row>
    <row r="543" spans="1:186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</row>
    <row r="544" spans="1:186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</row>
    <row r="545" spans="1:186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</row>
    <row r="546" spans="1:186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</row>
    <row r="547" spans="1:186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</row>
    <row r="548" spans="1:186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</row>
    <row r="549" spans="1:186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</row>
    <row r="550" spans="1:186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</row>
    <row r="551" spans="1:186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</row>
    <row r="552" spans="1:186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</row>
    <row r="553" spans="1:186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</row>
    <row r="554" spans="1:186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</row>
    <row r="555" spans="1:186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</row>
    <row r="556" spans="1:186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</row>
    <row r="557" spans="1:186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</row>
    <row r="558" spans="1:186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</row>
    <row r="559" spans="1:186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</row>
    <row r="560" spans="1:186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</row>
    <row r="561" spans="1:186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</row>
    <row r="562" spans="1:186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</row>
    <row r="563" spans="1:186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</row>
    <row r="564" spans="1:186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</row>
    <row r="565" spans="1:186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</row>
    <row r="566" spans="1:186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</row>
    <row r="567" spans="1:186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</row>
    <row r="568" spans="1:186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</row>
    <row r="569" spans="1:186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</row>
    <row r="570" spans="1:186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</row>
    <row r="571" spans="1:186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</row>
    <row r="572" spans="1:186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</row>
    <row r="573" spans="1:186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</row>
    <row r="574" spans="1:186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</row>
    <row r="575" spans="1:186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</row>
    <row r="576" spans="1:186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</row>
    <row r="577" spans="1:186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</row>
    <row r="578" spans="1:186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</row>
    <row r="579" spans="1:186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</row>
    <row r="580" spans="1:186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</row>
    <row r="581" spans="1:186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</row>
    <row r="582" spans="1:186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</row>
    <row r="583" spans="1:186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</row>
    <row r="584" spans="1:186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</row>
    <row r="585" spans="1:186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</row>
    <row r="586" spans="1:186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</row>
    <row r="587" spans="1:186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</row>
    <row r="588" spans="1:186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</row>
    <row r="589" spans="1:186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</row>
    <row r="590" spans="1:186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</row>
    <row r="591" spans="1:186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</row>
    <row r="592" spans="1:186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</row>
    <row r="593" spans="1:186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</row>
    <row r="594" spans="1:186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</row>
    <row r="595" spans="1:186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</row>
    <row r="596" spans="1:186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</row>
    <row r="597" spans="1:186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</row>
    <row r="598" spans="1:186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</row>
    <row r="599" spans="1:186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</row>
    <row r="600" spans="1:186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</row>
    <row r="601" spans="1:186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</row>
    <row r="602" spans="1:186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</row>
    <row r="603" spans="1:186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</row>
    <row r="604" spans="1:186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</row>
    <row r="605" spans="1:186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</row>
    <row r="606" spans="1:186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</row>
    <row r="607" spans="1:186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</row>
    <row r="608" spans="1:186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</row>
    <row r="609" spans="1:186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</row>
    <row r="610" spans="1:186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</row>
    <row r="611" spans="1:186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</row>
    <row r="612" spans="1:186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</row>
    <row r="613" spans="1:186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</row>
    <row r="614" spans="1:186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</row>
    <row r="615" spans="1:186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</row>
    <row r="616" spans="1:186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</row>
    <row r="617" spans="1:186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</row>
    <row r="618" spans="1:186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</row>
    <row r="619" spans="1:186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</row>
    <row r="620" spans="1:186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</row>
    <row r="621" spans="1:186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</row>
    <row r="622" spans="1:186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</row>
    <row r="623" spans="1:186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</row>
    <row r="624" spans="1:186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</row>
    <row r="625" spans="1:186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</row>
    <row r="626" spans="1:186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</row>
    <row r="627" spans="1:186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</row>
    <row r="628" spans="1:186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</row>
    <row r="629" spans="1:186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</row>
    <row r="630" spans="1:186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</row>
    <row r="631" spans="1:186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</row>
    <row r="632" spans="1:186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</row>
    <row r="633" spans="1:186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</row>
    <row r="634" spans="1:186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</row>
    <row r="635" spans="1:186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</row>
    <row r="636" spans="1:186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</row>
    <row r="637" spans="1:186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</row>
    <row r="638" spans="1:186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</row>
    <row r="639" spans="1:186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</row>
    <row r="640" spans="1:186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</row>
    <row r="641" spans="1:186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</row>
    <row r="642" spans="1:186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</row>
    <row r="643" spans="1:186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</row>
    <row r="644" spans="1:186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</row>
    <row r="645" spans="1:186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</row>
    <row r="646" spans="1:186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</row>
    <row r="647" spans="1:186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</row>
    <row r="648" spans="1:186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</row>
    <row r="649" spans="1:186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</row>
    <row r="650" spans="1:186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</row>
    <row r="651" spans="1:186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</row>
    <row r="652" spans="1:186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</row>
    <row r="653" spans="1:186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</row>
    <row r="654" spans="1:186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</row>
    <row r="655" spans="1:186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</row>
    <row r="656" spans="1:186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</row>
    <row r="657" spans="1:186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</row>
    <row r="658" spans="1:186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</row>
    <row r="659" spans="1:186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</row>
    <row r="660" spans="1:186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</row>
    <row r="661" spans="1:186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</row>
    <row r="662" spans="1:186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</row>
    <row r="663" spans="1:186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</row>
    <row r="664" spans="1:186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</row>
    <row r="665" spans="1:186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</row>
    <row r="666" spans="1:186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</row>
    <row r="667" spans="1:186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</row>
    <row r="668" spans="1:186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</row>
    <row r="669" spans="1:186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</row>
    <row r="670" spans="1:186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</row>
    <row r="671" spans="1:186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</row>
    <row r="672" spans="1:186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</row>
    <row r="673" spans="1:186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</row>
    <row r="674" spans="1:186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</row>
    <row r="675" spans="1:186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</row>
    <row r="676" spans="1:186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</row>
    <row r="677" spans="1:186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</row>
    <row r="678" spans="1:186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</row>
    <row r="679" spans="1:186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</row>
    <row r="680" spans="1:186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</row>
    <row r="681" spans="1:186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</row>
    <row r="682" spans="1:186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</row>
    <row r="683" spans="1:186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</row>
    <row r="684" spans="1:186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</row>
    <row r="685" spans="1:186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</row>
    <row r="686" spans="1:186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</row>
    <row r="687" spans="1:186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</row>
    <row r="688" spans="1:186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</row>
    <row r="689" spans="1:186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</row>
    <row r="690" spans="1:186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</row>
    <row r="691" spans="1:186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</row>
    <row r="692" spans="1:186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</row>
    <row r="693" spans="1:186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</row>
    <row r="694" spans="1:186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</row>
    <row r="695" spans="1:186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</row>
    <row r="696" spans="1:186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</row>
    <row r="697" spans="1:186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</row>
    <row r="698" spans="1:186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</row>
    <row r="699" spans="1:186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</row>
    <row r="700" spans="1:186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</row>
    <row r="701" spans="1:186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</row>
    <row r="702" spans="1:186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</row>
    <row r="703" spans="1:186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</row>
    <row r="704" spans="1:186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</row>
    <row r="705" spans="1:186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</row>
    <row r="706" spans="1:186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</row>
    <row r="707" spans="1:186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</row>
    <row r="708" spans="1:186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</row>
    <row r="709" spans="1:186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</row>
    <row r="710" spans="1:186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</row>
    <row r="711" spans="1:186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</row>
    <row r="712" spans="1:186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</row>
    <row r="713" spans="1:186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</row>
    <row r="714" spans="1:186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</row>
    <row r="715" spans="1:186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</row>
    <row r="716" spans="1:186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</row>
    <row r="717" spans="1:186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</row>
    <row r="718" spans="1:186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</row>
    <row r="719" spans="1:186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</row>
    <row r="720" spans="1:186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</row>
    <row r="721" spans="1:186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</row>
    <row r="722" spans="1:186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</row>
    <row r="723" spans="1:186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</row>
    <row r="724" spans="1:186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</row>
    <row r="725" spans="1:186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</row>
    <row r="726" spans="1:186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</row>
    <row r="727" spans="1:186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</row>
    <row r="728" spans="1:186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</row>
    <row r="729" spans="1:186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</row>
    <row r="730" spans="1:186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</row>
    <row r="731" spans="1:186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</row>
    <row r="732" spans="1:186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</row>
    <row r="733" spans="1:186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</row>
    <row r="734" spans="1:186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</row>
    <row r="735" spans="1:186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</row>
    <row r="736" spans="1:186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</row>
    <row r="737" spans="1:186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</row>
    <row r="738" spans="1:186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</row>
    <row r="739" spans="1:186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</row>
    <row r="740" spans="1:186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</row>
    <row r="741" spans="1:186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</row>
    <row r="742" spans="1:186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</row>
    <row r="743" spans="1:186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</row>
    <row r="744" spans="1:186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</row>
    <row r="745" spans="1:186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</row>
    <row r="746" spans="1:186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</row>
    <row r="747" spans="1:186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</row>
    <row r="748" spans="1:186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</row>
    <row r="749" spans="1:186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</row>
    <row r="750" spans="1:186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</row>
    <row r="751" spans="1:186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</row>
    <row r="752" spans="1:186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</row>
    <row r="753" spans="1:186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</row>
    <row r="754" spans="1:186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</row>
    <row r="755" spans="1:186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</row>
    <row r="756" spans="1:186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</row>
    <row r="757" spans="1:186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</row>
    <row r="758" spans="1:186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</row>
    <row r="759" spans="1:186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</row>
    <row r="760" spans="1:186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</row>
    <row r="761" spans="1:186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</row>
    <row r="762" spans="1:186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</row>
    <row r="763" spans="1:186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</row>
    <row r="764" spans="1:186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</row>
    <row r="765" spans="1:186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</row>
    <row r="766" spans="1:186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</row>
    <row r="767" spans="1:186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</row>
    <row r="768" spans="1:186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</row>
    <row r="769" spans="1:186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</row>
    <row r="770" spans="1:186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</row>
    <row r="771" spans="1:186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</row>
    <row r="772" spans="1:186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</row>
    <row r="773" spans="1:186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</row>
    <row r="774" spans="1:186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</row>
    <row r="775" spans="1:186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</row>
    <row r="776" spans="1:186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</row>
    <row r="777" spans="1:186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</row>
    <row r="778" spans="1:186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</row>
    <row r="779" spans="1:186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</row>
    <row r="780" spans="1:186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</row>
    <row r="781" spans="1:186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</row>
    <row r="782" spans="1:186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</row>
    <row r="783" spans="1:186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</row>
    <row r="784" spans="1:186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</row>
    <row r="785" spans="1:186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</row>
    <row r="786" spans="1:186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</row>
    <row r="787" spans="1:186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</row>
    <row r="788" spans="1:186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</row>
    <row r="789" spans="1:186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</row>
    <row r="790" spans="1:186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</row>
    <row r="791" spans="1:186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</row>
    <row r="792" spans="1:186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</row>
    <row r="793" spans="1:186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</row>
    <row r="794" spans="1:186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</row>
    <row r="795" spans="1:186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</row>
    <row r="796" spans="1:186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</row>
    <row r="797" spans="1:186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</row>
    <row r="798" spans="1:186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</row>
    <row r="799" spans="1:186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</row>
    <row r="800" spans="1:186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</row>
    <row r="801" spans="1:186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</row>
    <row r="802" spans="1:186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</row>
    <row r="803" spans="1:186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</row>
    <row r="804" spans="1:186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</row>
    <row r="805" spans="1:186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</row>
    <row r="806" spans="1:186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</row>
    <row r="807" spans="1:186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</row>
    <row r="808" spans="1:186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</row>
    <row r="809" spans="1:186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</row>
    <row r="810" spans="1:186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</row>
    <row r="811" spans="1:186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</row>
    <row r="812" spans="1:186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</row>
    <row r="813" spans="1:186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</row>
    <row r="814" spans="1:186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</row>
    <row r="815" spans="1:186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</row>
    <row r="816" spans="1:186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</row>
    <row r="817" spans="1:186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</row>
    <row r="818" spans="1:186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</row>
    <row r="819" spans="1:186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</row>
    <row r="820" spans="1:186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</row>
    <row r="821" spans="1:186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</row>
    <row r="822" spans="1:186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90"/>
  <sheetViews>
    <sheetView workbookViewId="0">
      <selection activeCell="D21" sqref="D21"/>
    </sheetView>
  </sheetViews>
  <sheetFormatPr defaultColWidth="8.85546875" defaultRowHeight="12.75" x14ac:dyDescent="0.2"/>
  <cols>
    <col min="2" max="2" width="14.7109375" customWidth="1"/>
    <col min="3" max="3" width="30.7109375" customWidth="1"/>
    <col min="4" max="5" width="9.7109375" customWidth="1"/>
  </cols>
  <sheetData>
    <row r="1" spans="1:59" ht="13.5" thickTop="1" x14ac:dyDescent="0.2">
      <c r="A1" s="12"/>
      <c r="B1" s="25" t="s">
        <v>96</v>
      </c>
      <c r="C1" s="25"/>
      <c r="D1" s="25" t="s">
        <v>97</v>
      </c>
      <c r="E1" s="25"/>
      <c r="F1" s="65" t="s">
        <v>98</v>
      </c>
      <c r="G1" s="65"/>
      <c r="H1" s="65"/>
      <c r="I1" s="65"/>
      <c r="J1" s="65"/>
      <c r="K1" s="65" t="s">
        <v>99</v>
      </c>
      <c r="L1" s="65"/>
      <c r="M1" s="65"/>
      <c r="N1" s="65"/>
      <c r="O1" s="65"/>
      <c r="P1" s="65" t="s">
        <v>100</v>
      </c>
      <c r="Q1" s="65"/>
      <c r="R1" s="65"/>
      <c r="S1" s="65"/>
      <c r="T1" s="65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1:59" ht="13.5" thickBot="1" x14ac:dyDescent="0.25">
      <c r="A2" s="12"/>
      <c r="B2" s="11"/>
      <c r="C2" s="11" t="s">
        <v>88</v>
      </c>
      <c r="D2" s="9" t="s">
        <v>101</v>
      </c>
      <c r="E2" s="11"/>
      <c r="F2" s="11" t="s">
        <v>102</v>
      </c>
      <c r="G2" s="11"/>
      <c r="H2" s="11" t="s">
        <v>103</v>
      </c>
      <c r="I2" s="11"/>
      <c r="J2" s="11"/>
      <c r="K2" s="11" t="s">
        <v>102</v>
      </c>
      <c r="L2" s="11"/>
      <c r="M2" s="11" t="s">
        <v>103</v>
      </c>
      <c r="N2" s="11"/>
      <c r="O2" s="11"/>
      <c r="P2" s="11" t="s">
        <v>104</v>
      </c>
      <c r="Q2" s="11"/>
      <c r="R2" s="11"/>
      <c r="S2" s="11"/>
      <c r="T2" s="11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</row>
    <row r="3" spans="1:59" ht="13.5" thickTop="1" x14ac:dyDescent="0.2">
      <c r="A3" s="12"/>
      <c r="B3" s="27" t="s">
        <v>7</v>
      </c>
      <c r="C3" s="28" t="s">
        <v>105</v>
      </c>
      <c r="D3" s="28">
        <v>1962</v>
      </c>
      <c r="E3" s="28"/>
      <c r="F3" s="29">
        <f>'Banking Crisis'!$B$218</f>
        <v>6.3829787234042552</v>
      </c>
      <c r="G3" s="27"/>
      <c r="H3" s="27">
        <v>1</v>
      </c>
      <c r="I3" s="27"/>
      <c r="J3" s="27"/>
      <c r="K3" s="29">
        <f>'Banking Crisis'!$B$221</f>
        <v>6.3829787234042552</v>
      </c>
      <c r="L3" s="27"/>
      <c r="M3" s="27">
        <v>1</v>
      </c>
      <c r="N3" s="27"/>
      <c r="O3" s="27"/>
      <c r="P3" s="29">
        <f>'External Debt Crisis'!$B$218</f>
        <v>13.333333333333334</v>
      </c>
      <c r="Q3" s="27"/>
      <c r="R3" s="27"/>
      <c r="S3" s="27"/>
      <c r="T3" s="2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1:59" x14ac:dyDescent="0.2">
      <c r="A4" s="12"/>
      <c r="B4" s="27"/>
      <c r="C4" s="28" t="s">
        <v>106</v>
      </c>
      <c r="D4" s="28">
        <v>1975</v>
      </c>
      <c r="E4" s="28"/>
      <c r="F4" s="29">
        <f>'Banking Crisis'!$C$218</f>
        <v>17.647058823529413</v>
      </c>
      <c r="G4" s="27"/>
      <c r="H4" s="27">
        <v>1</v>
      </c>
      <c r="I4" s="27"/>
      <c r="J4" s="27"/>
      <c r="K4" s="29">
        <f>'Banking Crisis'!$C$221</f>
        <v>17.647058823529413</v>
      </c>
      <c r="L4" s="27"/>
      <c r="M4" s="27">
        <v>1</v>
      </c>
      <c r="N4" s="27"/>
      <c r="O4" s="27"/>
      <c r="P4" s="29">
        <f>'External Debt Crisis'!$C$218</f>
        <v>59.375</v>
      </c>
      <c r="Q4" s="27"/>
      <c r="R4" s="27"/>
      <c r="S4" s="27"/>
      <c r="T4" s="27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59" x14ac:dyDescent="0.2">
      <c r="A5" s="12"/>
      <c r="B5" s="27"/>
      <c r="C5" s="28" t="s">
        <v>16</v>
      </c>
      <c r="D5" s="28">
        <v>1960</v>
      </c>
      <c r="E5" s="28"/>
      <c r="F5" s="29">
        <f>'Banking Crisis'!$D$218</f>
        <v>38.775510204081634</v>
      </c>
      <c r="G5" s="27"/>
      <c r="H5" s="27">
        <v>2</v>
      </c>
      <c r="I5" s="27"/>
      <c r="J5" s="27"/>
      <c r="K5" s="29">
        <f>'Banking Crisis'!$D$221</f>
        <v>38.775510204081634</v>
      </c>
      <c r="L5" s="27"/>
      <c r="M5" s="27">
        <v>2</v>
      </c>
      <c r="N5" s="27"/>
      <c r="O5" s="27"/>
      <c r="P5" s="29">
        <f>'External Debt Crisis'!$D$218</f>
        <v>53.191489361702125</v>
      </c>
      <c r="Q5" s="27"/>
      <c r="R5" s="27"/>
      <c r="S5" s="27"/>
      <c r="T5" s="27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59" x14ac:dyDescent="0.2">
      <c r="A6" s="12"/>
      <c r="B6" s="27"/>
      <c r="C6" s="28" t="s">
        <v>107</v>
      </c>
      <c r="D6" s="28">
        <v>1960</v>
      </c>
      <c r="E6" s="28"/>
      <c r="F6" s="29">
        <f>'Banking Crisis'!$E$218</f>
        <v>8.1632653061224492</v>
      </c>
      <c r="G6" s="27"/>
      <c r="H6" s="27">
        <v>1</v>
      </c>
      <c r="I6" s="27"/>
      <c r="J6" s="27"/>
      <c r="K6" s="29">
        <f>'Banking Crisis'!$E$221</f>
        <v>8.1632653061224492</v>
      </c>
      <c r="L6" s="27"/>
      <c r="M6" s="27">
        <v>1</v>
      </c>
      <c r="N6" s="27"/>
      <c r="O6" s="27"/>
      <c r="P6" s="29">
        <f>'External Debt Crisis'!$E$218</f>
        <v>48.936170212765958</v>
      </c>
      <c r="Q6" s="27"/>
      <c r="R6" s="27"/>
      <c r="S6" s="27"/>
      <c r="T6" s="27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x14ac:dyDescent="0.2">
      <c r="A7" s="12"/>
      <c r="B7" s="27"/>
      <c r="C7" s="28" t="s">
        <v>18</v>
      </c>
      <c r="D7" s="28">
        <v>1800</v>
      </c>
      <c r="E7" s="28"/>
      <c r="F7" s="29">
        <f>'Banking Crisis'!$F$218</f>
        <v>11.494252873563218</v>
      </c>
      <c r="G7" s="27"/>
      <c r="H7" s="27">
        <v>3</v>
      </c>
      <c r="I7" s="27"/>
      <c r="J7" s="27"/>
      <c r="K7" s="29">
        <f>'Banking Crisis'!$F$221</f>
        <v>14.0625</v>
      </c>
      <c r="L7" s="27"/>
      <c r="M7" s="27">
        <v>2</v>
      </c>
      <c r="N7" s="27"/>
      <c r="O7" s="27"/>
      <c r="P7" s="29">
        <f>'External Debt Crisis'!$F$218</f>
        <v>1.1764705882352942</v>
      </c>
      <c r="Q7" s="27"/>
      <c r="R7" s="27"/>
      <c r="S7" s="27"/>
      <c r="T7" s="27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x14ac:dyDescent="0.2">
      <c r="A8" s="12"/>
      <c r="B8" s="27"/>
      <c r="C8" s="28" t="s">
        <v>108</v>
      </c>
      <c r="D8" s="28">
        <v>1963</v>
      </c>
      <c r="E8" s="28"/>
      <c r="F8" s="29">
        <f>'Banking Crisis'!$G$218</f>
        <v>19.565217391304348</v>
      </c>
      <c r="G8" s="27"/>
      <c r="H8" s="27">
        <v>2</v>
      </c>
      <c r="I8" s="27"/>
      <c r="J8" s="27"/>
      <c r="K8" s="29">
        <f>'Banking Crisis'!$G$221</f>
        <v>19.565217391304348</v>
      </c>
      <c r="L8" s="27"/>
      <c r="M8" s="27">
        <v>2</v>
      </c>
      <c r="N8" s="27"/>
      <c r="O8" s="27"/>
      <c r="P8" s="29">
        <f>'External Debt Crisis'!$G$218</f>
        <v>22.727272727272727</v>
      </c>
      <c r="Q8" s="27"/>
      <c r="R8" s="27"/>
      <c r="S8" s="27"/>
      <c r="T8" s="27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x14ac:dyDescent="0.2">
      <c r="A9" s="12"/>
      <c r="B9" s="27"/>
      <c r="C9" s="28" t="s">
        <v>109</v>
      </c>
      <c r="D9" s="28">
        <v>1956</v>
      </c>
      <c r="E9" s="28"/>
      <c r="F9" s="29">
        <f>'Banking Crisis'!$H$218</f>
        <v>2.4390243902439024</v>
      </c>
      <c r="G9" s="27"/>
      <c r="H9" s="27">
        <v>1</v>
      </c>
      <c r="I9" s="27"/>
      <c r="J9" s="27"/>
      <c r="K9" s="29">
        <f>'Banking Crisis'!$H$221</f>
        <v>2.4390243902439024</v>
      </c>
      <c r="L9" s="27"/>
      <c r="M9" s="27">
        <v>1</v>
      </c>
      <c r="N9" s="27"/>
      <c r="O9" s="27"/>
      <c r="P9" s="29">
        <f>'External Debt Crisis'!$H$218</f>
        <v>0</v>
      </c>
      <c r="Q9" s="27"/>
      <c r="R9" s="27"/>
      <c r="S9" s="27"/>
      <c r="T9" s="27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59" x14ac:dyDescent="0.2">
      <c r="A10" s="12"/>
      <c r="B10" s="27"/>
      <c r="C10" s="28" t="s">
        <v>110</v>
      </c>
      <c r="D10" s="28">
        <v>1968</v>
      </c>
      <c r="E10" s="28"/>
      <c r="F10" s="29">
        <f>'Banking Crisis'!$I$218</f>
        <v>3.7735849056603774</v>
      </c>
      <c r="G10" s="27"/>
      <c r="H10" s="27">
        <v>1</v>
      </c>
      <c r="I10" s="27"/>
      <c r="J10" s="27"/>
      <c r="K10" s="29">
        <f>'Banking Crisis'!$I$221</f>
        <v>3.7735849056603774</v>
      </c>
      <c r="L10" s="27"/>
      <c r="M10" s="27">
        <v>1</v>
      </c>
      <c r="N10" s="27"/>
      <c r="O10" s="27"/>
      <c r="P10" s="29">
        <f>'External Debt Crisis'!$I$218</f>
        <v>11.764705882352942</v>
      </c>
      <c r="Q10" s="27"/>
      <c r="R10" s="27"/>
      <c r="S10" s="27"/>
      <c r="T10" s="27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59" x14ac:dyDescent="0.2">
      <c r="A11" s="12"/>
      <c r="B11" s="27"/>
      <c r="C11" s="28" t="s">
        <v>22</v>
      </c>
      <c r="D11" s="28">
        <v>1960</v>
      </c>
      <c r="E11" s="28"/>
      <c r="F11" s="29">
        <f>'Banking Crisis'!$J$218</f>
        <v>10.204081632653061</v>
      </c>
      <c r="G11" s="27"/>
      <c r="H11" s="27">
        <v>1</v>
      </c>
      <c r="I11" s="27"/>
      <c r="J11" s="27"/>
      <c r="K11" s="29">
        <f>'Banking Crisis'!$J$221</f>
        <v>10.204081632653061</v>
      </c>
      <c r="L11" s="27"/>
      <c r="M11" s="27">
        <v>1</v>
      </c>
      <c r="N11" s="27"/>
      <c r="O11" s="27"/>
      <c r="P11" s="29">
        <f>'External Debt Crisis'!$J$218</f>
        <v>29.787234042553191</v>
      </c>
      <c r="Q11" s="27"/>
      <c r="R11" s="27"/>
      <c r="S11" s="27"/>
      <c r="T11" s="27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59" x14ac:dyDescent="0.2">
      <c r="A12" s="12"/>
      <c r="B12" s="27"/>
      <c r="C12" s="28" t="s">
        <v>111</v>
      </c>
      <c r="D12" s="28">
        <v>1910</v>
      </c>
      <c r="E12" s="28"/>
      <c r="F12" s="29">
        <f>'Banking Crisis'!$K$218</f>
        <v>6.0606060606060606</v>
      </c>
      <c r="G12" s="27"/>
      <c r="H12" s="27">
        <v>6</v>
      </c>
      <c r="I12" s="27"/>
      <c r="J12" s="27"/>
      <c r="K12" s="29">
        <f>'Banking Crisis'!$K$221</f>
        <v>9.375</v>
      </c>
      <c r="L12" s="27"/>
      <c r="M12" s="27">
        <v>2</v>
      </c>
      <c r="N12" s="27"/>
      <c r="O12" s="27"/>
      <c r="P12" s="29">
        <f>'External Debt Crisis'!$K$218</f>
        <v>5.1546391752577323</v>
      </c>
      <c r="Q12" s="27"/>
      <c r="R12" s="27"/>
      <c r="S12" s="27"/>
      <c r="T12" s="2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59" x14ac:dyDescent="0.2">
      <c r="A13" s="12"/>
      <c r="B13" s="27"/>
      <c r="C13" s="28" t="s">
        <v>24</v>
      </c>
      <c r="D13" s="28">
        <v>1957</v>
      </c>
      <c r="E13" s="28"/>
      <c r="F13" s="29">
        <f>'Banking Crisis'!$L$218</f>
        <v>9.615384615384615</v>
      </c>
      <c r="G13" s="27"/>
      <c r="H13" s="27">
        <v>1</v>
      </c>
      <c r="I13" s="27"/>
      <c r="J13" s="27"/>
      <c r="K13" s="29">
        <f>'Banking Crisis'!$L$221</f>
        <v>9.615384615384615</v>
      </c>
      <c r="L13" s="27"/>
      <c r="M13" s="27">
        <v>1</v>
      </c>
      <c r="N13" s="27"/>
      <c r="O13" s="27"/>
      <c r="P13" s="29">
        <f>'External Debt Crisis'!$L$218</f>
        <v>12</v>
      </c>
      <c r="Q13" s="27"/>
      <c r="R13" s="27"/>
      <c r="S13" s="27"/>
      <c r="T13" s="27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 x14ac:dyDescent="0.2">
      <c r="A14" s="12"/>
      <c r="B14" s="27"/>
      <c r="C14" s="28" t="s">
        <v>112</v>
      </c>
      <c r="D14" s="28">
        <v>1964</v>
      </c>
      <c r="E14" s="28"/>
      <c r="F14" s="29">
        <f>'Banking Crisis'!$M$218</f>
        <v>2.2222222222222223</v>
      </c>
      <c r="G14" s="27"/>
      <c r="H14" s="27">
        <v>1</v>
      </c>
      <c r="I14" s="27"/>
      <c r="J14" s="27"/>
      <c r="K14" s="29">
        <f>'Banking Crisis'!$M$221</f>
        <v>2.2222222222222223</v>
      </c>
      <c r="L14" s="27"/>
      <c r="M14" s="27">
        <v>1</v>
      </c>
      <c r="N14" s="27"/>
      <c r="O14" s="27"/>
      <c r="P14" s="29">
        <f>'External Debt Crisis'!$M$218</f>
        <v>27.906976744186046</v>
      </c>
      <c r="Q14" s="27"/>
      <c r="R14" s="27"/>
      <c r="S14" s="27"/>
      <c r="T14" s="27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59" ht="13.5" thickBot="1" x14ac:dyDescent="0.25">
      <c r="A15" s="12"/>
      <c r="B15" s="27"/>
      <c r="C15" s="28" t="s">
        <v>113</v>
      </c>
      <c r="D15" s="28">
        <v>1965</v>
      </c>
      <c r="E15" s="28"/>
      <c r="F15" s="29">
        <f>'Banking Crisis'!$N$218</f>
        <v>27.272727272727273</v>
      </c>
      <c r="G15" s="27"/>
      <c r="H15" s="27">
        <v>1</v>
      </c>
      <c r="I15" s="27"/>
      <c r="J15" s="27"/>
      <c r="K15" s="29">
        <f>'Banking Crisis'!$N$221</f>
        <v>27.272727272727273</v>
      </c>
      <c r="L15" s="27"/>
      <c r="M15" s="27">
        <v>1</v>
      </c>
      <c r="N15" s="27"/>
      <c r="O15" s="27"/>
      <c r="P15" s="29">
        <f>'External Debt Crisis'!$N$218</f>
        <v>40.476190476190474</v>
      </c>
      <c r="Q15" s="27"/>
      <c r="R15" s="27"/>
      <c r="S15" s="27"/>
      <c r="T15" s="27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59" ht="14.25" thickTop="1" thickBot="1" x14ac:dyDescent="0.25">
      <c r="A16" s="12"/>
      <c r="B16" s="27"/>
      <c r="C16" s="30" t="s">
        <v>114</v>
      </c>
      <c r="D16" s="31"/>
      <c r="E16" s="30"/>
      <c r="F16" s="32">
        <f>AVERAGE(F3:F15)</f>
        <v>12.585839570884833</v>
      </c>
      <c r="G16" s="32" t="s">
        <v>92</v>
      </c>
      <c r="H16" s="32">
        <f t="shared" ref="H16:M16" si="0">AVERAGE(H3:H15)</f>
        <v>1.6923076923076923</v>
      </c>
      <c r="I16" s="32" t="s">
        <v>92</v>
      </c>
      <c r="J16" s="32" t="s">
        <v>92</v>
      </c>
      <c r="K16" s="32">
        <f t="shared" si="0"/>
        <v>13.03835042210258</v>
      </c>
      <c r="L16" s="32" t="s">
        <v>92</v>
      </c>
      <c r="M16" s="32">
        <f t="shared" si="0"/>
        <v>1.3076923076923077</v>
      </c>
      <c r="N16" s="33"/>
      <c r="O16" s="33"/>
      <c r="P16" s="32">
        <f>AVERAGE(P3:P15)</f>
        <v>25.06380634952691</v>
      </c>
      <c r="Q16" s="33"/>
      <c r="R16" s="33"/>
      <c r="S16" s="33"/>
      <c r="T16" s="3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ht="13.5" thickTop="1" x14ac:dyDescent="0.2">
      <c r="A17" s="12"/>
      <c r="B17" s="27" t="s">
        <v>8</v>
      </c>
      <c r="C17" s="27" t="s">
        <v>115</v>
      </c>
      <c r="D17" s="28">
        <v>1800</v>
      </c>
      <c r="E17" s="27"/>
      <c r="F17" s="29">
        <f>'Banking Crisis'!$O$218</f>
        <v>9.0909090909090917</v>
      </c>
      <c r="G17" s="27"/>
      <c r="H17" s="27">
        <v>10</v>
      </c>
      <c r="I17" s="27"/>
      <c r="J17" s="27"/>
      <c r="K17" s="29">
        <f>'Banking Crisis'!$O$221</f>
        <v>12.5</v>
      </c>
      <c r="L17" s="27"/>
      <c r="M17" s="27">
        <v>1</v>
      </c>
      <c r="N17" s="27"/>
      <c r="O17" s="27"/>
      <c r="P17" s="29">
        <f>'External Debt Crisis'!$O$218</f>
        <v>13.043478260869565</v>
      </c>
      <c r="Q17" s="27"/>
      <c r="R17" s="27"/>
      <c r="S17" s="27"/>
      <c r="T17" s="27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x14ac:dyDescent="0.2">
      <c r="A18" s="12"/>
      <c r="B18" s="27"/>
      <c r="C18" s="28" t="s">
        <v>116</v>
      </c>
      <c r="D18" s="27">
        <v>1800</v>
      </c>
      <c r="E18" s="28"/>
      <c r="F18" s="29">
        <f>'Banking Crisis'!$R$218</f>
        <v>8.133971291866029</v>
      </c>
      <c r="G18" s="27"/>
      <c r="H18" s="27">
        <v>7</v>
      </c>
      <c r="I18" s="27"/>
      <c r="J18" s="27"/>
      <c r="K18" s="29">
        <f>'Banking Crisis'!$R$221</f>
        <v>15.625</v>
      </c>
      <c r="L18" s="27"/>
      <c r="M18" s="27">
        <v>1</v>
      </c>
      <c r="N18" s="27"/>
      <c r="O18" s="27"/>
      <c r="P18" s="29">
        <f>'External Debt Crisis'!$R$218</f>
        <v>5.3140096618357484</v>
      </c>
      <c r="Q18" s="27"/>
      <c r="R18" s="27"/>
      <c r="S18" s="27"/>
      <c r="T18" s="27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x14ac:dyDescent="0.2">
      <c r="A19" s="12"/>
      <c r="B19" s="27"/>
      <c r="C19" s="28" t="s">
        <v>117</v>
      </c>
      <c r="D19" s="28">
        <v>1947</v>
      </c>
      <c r="E19" s="28"/>
      <c r="F19" s="29">
        <f>'Banking Crisis'!$P$218</f>
        <v>12.903225806451612</v>
      </c>
      <c r="G19" s="12"/>
      <c r="H19" s="27">
        <v>6</v>
      </c>
      <c r="I19" s="27"/>
      <c r="J19" s="27"/>
      <c r="K19" s="29">
        <f>'Banking Crisis'!$P$221</f>
        <v>12.903225806451612</v>
      </c>
      <c r="L19" s="27"/>
      <c r="M19" s="27">
        <v>1</v>
      </c>
      <c r="N19" s="27"/>
      <c r="O19" s="27"/>
      <c r="P19" s="29">
        <f>'External Debt Crisis'!$P$218</f>
        <v>11.666666666666666</v>
      </c>
      <c r="Q19" s="27"/>
      <c r="R19" s="27"/>
      <c r="S19" s="27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x14ac:dyDescent="0.2">
      <c r="A20" s="12"/>
      <c r="B20" s="27"/>
      <c r="C20" s="28" t="s">
        <v>118</v>
      </c>
      <c r="D20" s="28">
        <v>1949</v>
      </c>
      <c r="E20" s="28"/>
      <c r="F20" s="29">
        <f>'Banking Crisis'!$Q$218</f>
        <v>13.333333333333334</v>
      </c>
      <c r="G20" s="27"/>
      <c r="H20" s="27">
        <v>3</v>
      </c>
      <c r="I20" s="27"/>
      <c r="J20" s="27"/>
      <c r="K20" s="29">
        <f>'Banking Crisis'!$Q$221</f>
        <v>13.333333333333334</v>
      </c>
      <c r="L20" s="27"/>
      <c r="M20" s="27">
        <v>3</v>
      </c>
      <c r="N20" s="27"/>
      <c r="O20" s="27"/>
      <c r="P20" s="29">
        <f>'External Debt Crisis'!$Q$218</f>
        <v>13.793103448275861</v>
      </c>
      <c r="Q20" s="27"/>
      <c r="R20" s="27"/>
      <c r="S20" s="27"/>
      <c r="T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x14ac:dyDescent="0.2">
      <c r="A21" s="12"/>
      <c r="B21" s="27"/>
      <c r="C21" s="28" t="s">
        <v>119</v>
      </c>
      <c r="D21" s="28">
        <v>1945</v>
      </c>
      <c r="E21" s="28"/>
      <c r="F21" s="29">
        <f>'Banking Crisis'!$S$218</f>
        <v>17.1875</v>
      </c>
      <c r="G21" s="27"/>
      <c r="H21" s="27">
        <v>3</v>
      </c>
      <c r="I21" s="27"/>
      <c r="J21" s="27"/>
      <c r="K21" s="29">
        <f>'Banking Crisis'!$S$221</f>
        <v>17.1875</v>
      </c>
      <c r="L21" s="27"/>
      <c r="M21" s="27">
        <v>3</v>
      </c>
      <c r="N21" s="27"/>
      <c r="O21" s="27"/>
      <c r="P21" s="29">
        <f>'External Debt Crisis'!$S$218</f>
        <v>0</v>
      </c>
      <c r="Q21" s="27"/>
      <c r="R21" s="27"/>
      <c r="S21" s="27"/>
      <c r="T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x14ac:dyDescent="0.2">
      <c r="A22" s="12"/>
      <c r="B22" s="27"/>
      <c r="C22" s="28" t="s">
        <v>120</v>
      </c>
      <c r="D22" s="28">
        <v>1957</v>
      </c>
      <c r="E22" s="28"/>
      <c r="F22" s="29">
        <f>'Banking Crisis'!$T$218</f>
        <v>17.307692307692307</v>
      </c>
      <c r="G22" s="27"/>
      <c r="H22" s="27">
        <v>2</v>
      </c>
      <c r="I22" s="27"/>
      <c r="J22" s="27"/>
      <c r="K22" s="29">
        <f>'Banking Crisis'!$T$221</f>
        <v>17.307692307692307</v>
      </c>
      <c r="L22" s="27"/>
      <c r="M22" s="27">
        <v>2</v>
      </c>
      <c r="N22" s="27"/>
      <c r="O22" s="27"/>
      <c r="P22" s="29">
        <f>'External Debt Crisis'!$T$218</f>
        <v>0</v>
      </c>
      <c r="Q22" s="27"/>
      <c r="R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x14ac:dyDescent="0.2">
      <c r="A23" s="12"/>
      <c r="B23" s="27"/>
      <c r="C23" s="28" t="s">
        <v>121</v>
      </c>
      <c r="D23" s="28">
        <v>1948</v>
      </c>
      <c r="E23" s="28"/>
      <c r="F23" s="29">
        <f>'Banking Crisis'!$U$218</f>
        <v>13.114754098360656</v>
      </c>
      <c r="G23" s="27"/>
      <c r="H23" s="27">
        <v>1</v>
      </c>
      <c r="I23" s="27"/>
      <c r="J23" s="27"/>
      <c r="K23" s="29">
        <f>'Banking Crisis'!$U$221</f>
        <v>13.114754098360656</v>
      </c>
      <c r="L23" s="27"/>
      <c r="M23" s="27">
        <v>1</v>
      </c>
      <c r="N23" s="27"/>
      <c r="O23" s="27"/>
      <c r="P23" s="29">
        <f>'External Debt Crisis'!$U$218</f>
        <v>8.4745762711864412</v>
      </c>
      <c r="Q23" s="27"/>
      <c r="R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x14ac:dyDescent="0.2">
      <c r="A24" s="12"/>
      <c r="B24" s="27"/>
      <c r="C24" s="28" t="s">
        <v>34</v>
      </c>
      <c r="D24" s="28">
        <v>1946</v>
      </c>
      <c r="E24" s="28"/>
      <c r="F24" s="29">
        <f>'Banking Crisis'!$V$218</f>
        <v>19.047619047619047</v>
      </c>
      <c r="G24" s="27"/>
      <c r="H24" s="27">
        <v>2</v>
      </c>
      <c r="I24" s="27"/>
      <c r="J24" s="27"/>
      <c r="K24" s="29">
        <f>'Banking Crisis'!$V$221</f>
        <v>19.047619047619047</v>
      </c>
      <c r="L24" s="27"/>
      <c r="M24" s="27">
        <v>2</v>
      </c>
      <c r="N24" s="27"/>
      <c r="O24" s="27"/>
      <c r="P24" s="29">
        <f>'External Debt Crisis'!$V$218</f>
        <v>16.393442622950818</v>
      </c>
      <c r="Q24" s="27"/>
      <c r="R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x14ac:dyDescent="0.2">
      <c r="A25" s="12"/>
      <c r="B25" s="27"/>
      <c r="C25" s="28" t="s">
        <v>35</v>
      </c>
      <c r="D25" s="28">
        <v>1965</v>
      </c>
      <c r="E25" s="28"/>
      <c r="F25" s="29">
        <f>'Banking Crisis'!$W$218</f>
        <v>2.2727272727272729</v>
      </c>
      <c r="G25" s="27"/>
      <c r="H25" s="27">
        <v>1</v>
      </c>
      <c r="I25" s="27"/>
      <c r="J25" s="27"/>
      <c r="K25" s="29">
        <f>'Banking Crisis'!$W$221</f>
        <v>2.2727272727272729</v>
      </c>
      <c r="L25" s="27"/>
      <c r="M25" s="27">
        <v>1</v>
      </c>
      <c r="N25" s="27"/>
      <c r="O25" s="27"/>
      <c r="P25" s="29">
        <f>'External Debt Crisis'!$W$218</f>
        <v>0</v>
      </c>
      <c r="Q25" s="27"/>
      <c r="R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x14ac:dyDescent="0.2">
      <c r="A26" s="12"/>
      <c r="B26" s="27"/>
      <c r="C26" s="28" t="s">
        <v>36</v>
      </c>
      <c r="D26" s="28">
        <v>1948</v>
      </c>
      <c r="E26" s="28"/>
      <c r="F26" s="29">
        <f>'Banking Crisis'!$X$218</f>
        <v>8.1967213114754092</v>
      </c>
      <c r="G26" s="27"/>
      <c r="H26" s="27">
        <v>1</v>
      </c>
      <c r="I26" s="27"/>
      <c r="J26" s="27"/>
      <c r="K26" s="29">
        <f>'Banking Crisis'!$X$221</f>
        <v>8.1967213114754092</v>
      </c>
      <c r="L26" s="27"/>
      <c r="M26" s="27">
        <v>1</v>
      </c>
      <c r="N26" s="27"/>
      <c r="O26" s="27"/>
      <c r="P26" s="29">
        <f>'External Debt Crisis'!$X$218</f>
        <v>6.7796610169491522</v>
      </c>
      <c r="Q26" s="27"/>
      <c r="R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x14ac:dyDescent="0.2">
      <c r="A27" s="12"/>
      <c r="B27" s="27"/>
      <c r="C27" s="28" t="s">
        <v>37</v>
      </c>
      <c r="D27" s="28">
        <v>1949</v>
      </c>
      <c r="E27" s="28"/>
      <c r="F27" s="29">
        <f>'Banking Crisis'!$Y$218</f>
        <v>11.666666666666666</v>
      </c>
      <c r="G27" s="27"/>
      <c r="H27" s="27">
        <v>5</v>
      </c>
      <c r="I27" s="27"/>
      <c r="J27" s="27"/>
      <c r="K27" s="29">
        <f>'Banking Crisis'!$Y$221</f>
        <v>11.666666666666666</v>
      </c>
      <c r="L27" s="27"/>
      <c r="M27" s="27">
        <v>3</v>
      </c>
      <c r="N27" s="27"/>
      <c r="O27" s="27"/>
      <c r="P27" s="29">
        <f>'External Debt Crisis'!$Y$218</f>
        <v>0</v>
      </c>
      <c r="Q27" s="27"/>
      <c r="R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ht="13.5" thickBot="1" x14ac:dyDescent="0.25">
      <c r="A28" s="12"/>
      <c r="B28" s="27"/>
      <c r="C28" s="27" t="s">
        <v>38</v>
      </c>
      <c r="D28" s="28">
        <v>1800</v>
      </c>
      <c r="E28" s="27"/>
      <c r="F28" s="29">
        <f>'Banking Crisis'!$Z$218</f>
        <v>6.2200956937799043</v>
      </c>
      <c r="G28" s="27"/>
      <c r="H28" s="27">
        <v>3</v>
      </c>
      <c r="I28" s="27"/>
      <c r="J28" s="27"/>
      <c r="K28" s="29">
        <f>'Banking Crisis'!$Z$221</f>
        <v>20.3125</v>
      </c>
      <c r="L28" s="27"/>
      <c r="M28" s="27">
        <v>2</v>
      </c>
      <c r="N28" s="27"/>
      <c r="O28" s="27"/>
      <c r="P28" s="29">
        <f>'External Debt Crisis'!$Z$218</f>
        <v>0</v>
      </c>
      <c r="Q28" s="27"/>
      <c r="R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14.25" thickTop="1" thickBot="1" x14ac:dyDescent="0.25">
      <c r="A29" s="12"/>
      <c r="B29" s="27"/>
      <c r="C29" s="30" t="s">
        <v>114</v>
      </c>
      <c r="D29" s="31"/>
      <c r="E29" s="30"/>
      <c r="F29" s="32">
        <f>AVERAGE(F17:F28)</f>
        <v>11.539601326740112</v>
      </c>
      <c r="G29" s="30"/>
      <c r="H29" s="32">
        <f>AVERAGE(H17:H28)</f>
        <v>3.6666666666666665</v>
      </c>
      <c r="I29" s="30"/>
      <c r="J29" s="30"/>
      <c r="K29" s="32">
        <f>AVERAGE(K17:K28)</f>
        <v>13.622311653693858</v>
      </c>
      <c r="L29" s="30"/>
      <c r="M29" s="32">
        <f>AVERAGE(M17:M28)</f>
        <v>1.75</v>
      </c>
      <c r="N29" s="33"/>
      <c r="O29" s="33"/>
      <c r="P29" s="32">
        <f>AVERAGE(P17:P28)</f>
        <v>6.288744829061188</v>
      </c>
      <c r="Q29" s="33"/>
      <c r="R29" s="33"/>
      <c r="S29" s="33"/>
      <c r="T29" s="3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ht="13.5" thickTop="1" x14ac:dyDescent="0.2">
      <c r="A30" s="12"/>
      <c r="B30" s="27" t="s">
        <v>93</v>
      </c>
      <c r="C30" s="28" t="s">
        <v>1</v>
      </c>
      <c r="D30" s="27">
        <v>1800</v>
      </c>
      <c r="E30" s="28"/>
      <c r="F30" s="29">
        <f>'Banking Crisis'!$AA$218</f>
        <v>2.3923444976076556</v>
      </c>
      <c r="G30" s="27"/>
      <c r="H30" s="27">
        <v>3</v>
      </c>
      <c r="I30" s="27"/>
      <c r="J30" s="27"/>
      <c r="K30" s="29">
        <f>'Banking Crisis'!$AA$221</f>
        <v>1.5625</v>
      </c>
      <c r="L30" s="27"/>
      <c r="M30" s="27">
        <v>1</v>
      </c>
      <c r="N30" s="27"/>
      <c r="O30" s="27"/>
      <c r="P30" s="29">
        <f>'External Debt Crisis'!$AA$218</f>
        <v>17.391304347826086</v>
      </c>
      <c r="Q30" s="27"/>
      <c r="R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x14ac:dyDescent="0.2">
      <c r="A31" s="12"/>
      <c r="B31" s="27"/>
      <c r="C31" s="27" t="s">
        <v>2</v>
      </c>
      <c r="D31" s="28">
        <v>1830</v>
      </c>
      <c r="E31" s="27"/>
      <c r="F31" s="29">
        <f>'Banking Crisis'!$AB$218</f>
        <v>7.2625698324022343</v>
      </c>
      <c r="G31" s="27"/>
      <c r="H31" s="27">
        <v>10</v>
      </c>
      <c r="I31" s="27"/>
      <c r="J31" s="27"/>
      <c r="K31" s="29">
        <f>'Banking Crisis'!$AB$221</f>
        <v>1.5625</v>
      </c>
      <c r="L31" s="27"/>
      <c r="M31" s="27">
        <v>1</v>
      </c>
      <c r="N31" s="27"/>
      <c r="O31" s="27"/>
      <c r="P31" s="29">
        <f>'External Debt Crisis'!$AB$218</f>
        <v>0</v>
      </c>
      <c r="Q31" s="27"/>
      <c r="R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x14ac:dyDescent="0.2">
      <c r="A32" s="12"/>
      <c r="B32" s="27"/>
      <c r="C32" s="27" t="s">
        <v>3</v>
      </c>
      <c r="D32" s="28">
        <v>1800</v>
      </c>
      <c r="E32" s="27"/>
      <c r="F32" s="29">
        <f>'Banking Crisis'!$AC$218</f>
        <v>7.1770334928229662</v>
      </c>
      <c r="G32" s="27"/>
      <c r="H32" s="27">
        <v>10</v>
      </c>
      <c r="I32" s="27"/>
      <c r="J32" s="27"/>
      <c r="K32" s="29">
        <f>'Banking Crisis'!$AC$221</f>
        <v>9.375</v>
      </c>
      <c r="L32" s="27"/>
      <c r="M32" s="27">
        <v>1</v>
      </c>
      <c r="N32" s="27"/>
      <c r="O32" s="27"/>
      <c r="P32" s="29">
        <f>'External Debt Crisis'!$AC$218</f>
        <v>0</v>
      </c>
      <c r="Q32" s="27"/>
      <c r="R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x14ac:dyDescent="0.2">
      <c r="A33" s="12"/>
      <c r="B33" s="27"/>
      <c r="C33" s="28" t="s">
        <v>4</v>
      </c>
      <c r="D33" s="27">
        <v>1917</v>
      </c>
      <c r="E33" s="28"/>
      <c r="F33" s="29">
        <f>'Banking Crisis'!$AD$218</f>
        <v>8.695652173913043</v>
      </c>
      <c r="G33" s="27"/>
      <c r="H33" s="27">
        <v>5</v>
      </c>
      <c r="I33" s="27"/>
      <c r="J33" s="27"/>
      <c r="K33" s="29">
        <f>'Banking Crisis'!$AD$221</f>
        <v>6.25</v>
      </c>
      <c r="L33" s="27"/>
      <c r="M33" s="27">
        <v>1</v>
      </c>
      <c r="N33" s="27"/>
      <c r="O33" s="27"/>
      <c r="P33" s="29">
        <f>'External Debt Crisis'!$AD$218</f>
        <v>0</v>
      </c>
      <c r="Q33" s="27"/>
      <c r="R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x14ac:dyDescent="0.2">
      <c r="A34" s="12"/>
      <c r="B34" s="27"/>
      <c r="C34" s="28" t="s">
        <v>5</v>
      </c>
      <c r="D34" s="27">
        <v>1800</v>
      </c>
      <c r="E34" s="28"/>
      <c r="F34" s="29">
        <f>'Banking Crisis'!$AE$218</f>
        <v>11.483253588516746</v>
      </c>
      <c r="G34" s="27"/>
      <c r="H34" s="27">
        <v>15</v>
      </c>
      <c r="I34" s="27"/>
      <c r="J34" s="27"/>
      <c r="K34" s="29">
        <f>'Banking Crisis'!$AE$221</f>
        <v>4.6875</v>
      </c>
      <c r="L34" s="27"/>
      <c r="M34" s="27">
        <v>1</v>
      </c>
      <c r="N34" s="27"/>
      <c r="O34" s="27"/>
      <c r="P34" s="29">
        <f>'External Debt Crisis'!$AE$218</f>
        <v>0.48309178743961351</v>
      </c>
      <c r="Q34" s="27"/>
      <c r="R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x14ac:dyDescent="0.2">
      <c r="A35" s="12"/>
      <c r="B35" s="27"/>
      <c r="C35" s="27" t="s">
        <v>6</v>
      </c>
      <c r="D35" s="28">
        <v>1800</v>
      </c>
      <c r="E35" s="27"/>
      <c r="F35" s="29">
        <f>'Banking Crisis'!$AF$218</f>
        <v>6.2200956937799043</v>
      </c>
      <c r="G35" s="27"/>
      <c r="H35" s="27">
        <v>8</v>
      </c>
      <c r="I35" s="27"/>
      <c r="J35" s="27"/>
      <c r="K35" s="29">
        <f>'Banking Crisis'!$AF$221</f>
        <v>6.25</v>
      </c>
      <c r="L35" s="27"/>
      <c r="M35" s="27">
        <v>2</v>
      </c>
      <c r="N35" s="27"/>
      <c r="O35" s="27"/>
      <c r="P35" s="29">
        <f>'External Debt Crisis'!$AF$218</f>
        <v>13.043478260869565</v>
      </c>
      <c r="Q35" s="27"/>
      <c r="R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x14ac:dyDescent="0.2">
      <c r="A36" s="12"/>
      <c r="B36" s="27"/>
      <c r="C36" s="27" t="s">
        <v>39</v>
      </c>
      <c r="D36" s="28">
        <v>1829</v>
      </c>
      <c r="E36" s="27"/>
      <c r="F36" s="29">
        <f>'Banking Crisis'!$AG$218</f>
        <v>4.4444444444444446</v>
      </c>
      <c r="G36" s="27"/>
      <c r="H36" s="27">
        <v>2</v>
      </c>
      <c r="I36" s="27"/>
      <c r="J36" s="27"/>
      <c r="K36" s="29">
        <f>'Banking Crisis'!$AG$221</f>
        <v>9.375</v>
      </c>
      <c r="L36" s="27"/>
      <c r="M36" s="27">
        <v>1</v>
      </c>
      <c r="N36" s="27"/>
      <c r="O36" s="27"/>
      <c r="P36" s="29">
        <f>'External Debt Crisis'!$AG$218</f>
        <v>48.876404494382022</v>
      </c>
      <c r="Q36" s="27"/>
      <c r="R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59" ht="12.75" customHeight="1" x14ac:dyDescent="0.2">
      <c r="A37" s="12"/>
      <c r="B37" s="27"/>
      <c r="C37" s="27" t="s">
        <v>122</v>
      </c>
      <c r="D37" s="27">
        <v>1800</v>
      </c>
      <c r="E37" s="27"/>
      <c r="F37" s="29">
        <f>'Banking Crisis'!$AH$218</f>
        <v>8.6124401913875595</v>
      </c>
      <c r="G37" s="27"/>
      <c r="H37" s="27">
        <v>11</v>
      </c>
      <c r="I37" s="27"/>
      <c r="J37" s="27"/>
      <c r="K37" s="29">
        <f>'Banking Crisis'!$AH$221</f>
        <v>10.9375</v>
      </c>
      <c r="L37" s="27"/>
      <c r="M37" s="27">
        <v>1</v>
      </c>
      <c r="N37" s="27"/>
      <c r="O37" s="27"/>
      <c r="P37" s="29">
        <f>'External Debt Crisis'!$AH$218</f>
        <v>3.3816425120772946</v>
      </c>
      <c r="Q37" s="27"/>
      <c r="R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1:59" x14ac:dyDescent="0.2">
      <c r="A38" s="12"/>
      <c r="B38" s="27"/>
      <c r="C38" s="28" t="s">
        <v>47</v>
      </c>
      <c r="D38" s="27">
        <v>1918</v>
      </c>
      <c r="E38" s="28"/>
      <c r="F38" s="29">
        <f>'Banking Crisis'!$AO$218</f>
        <v>8.791208791208792</v>
      </c>
      <c r="G38" s="27"/>
      <c r="H38" s="27">
        <v>2</v>
      </c>
      <c r="I38" s="27"/>
      <c r="J38" s="27"/>
      <c r="K38" s="29">
        <f>'Banking Crisis'!$AO$221</f>
        <v>9.375</v>
      </c>
      <c r="L38" s="27"/>
      <c r="M38" s="27">
        <v>2</v>
      </c>
      <c r="N38" s="27"/>
      <c r="O38" s="27"/>
      <c r="P38" s="29">
        <f>'External Debt Crisis'!$AO$218</f>
        <v>37.078651685393261</v>
      </c>
      <c r="Q38" s="27"/>
      <c r="R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x14ac:dyDescent="0.2">
      <c r="A39" s="12"/>
      <c r="B39" s="27"/>
      <c r="C39" s="28" t="s">
        <v>41</v>
      </c>
      <c r="D39" s="27">
        <v>1800</v>
      </c>
      <c r="E39" s="28"/>
      <c r="F39" s="29">
        <f>'Banking Crisis'!$AI$218</f>
        <v>2.8708133971291865</v>
      </c>
      <c r="G39" s="27"/>
      <c r="H39" s="27">
        <v>4</v>
      </c>
      <c r="I39" s="27"/>
      <c r="J39" s="27"/>
      <c r="K39" s="29">
        <f>'Banking Crisis'!$AI$221</f>
        <v>1.5625</v>
      </c>
      <c r="L39" s="27"/>
      <c r="M39" s="27">
        <v>1</v>
      </c>
      <c r="N39" s="27"/>
      <c r="O39" s="27"/>
      <c r="P39" s="29">
        <f>'External Debt Crisis'!$AI$218</f>
        <v>6.2801932367149762</v>
      </c>
      <c r="Q39" s="27"/>
      <c r="R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x14ac:dyDescent="0.2">
      <c r="A40" s="12"/>
      <c r="B40" s="27"/>
      <c r="C40" s="27" t="s">
        <v>42</v>
      </c>
      <c r="D40" s="28">
        <v>1905</v>
      </c>
      <c r="E40" s="27"/>
      <c r="F40" s="29">
        <f>'Banking Crisis'!$AJ$218</f>
        <v>11.538461538461538</v>
      </c>
      <c r="G40" s="27"/>
      <c r="H40" s="27">
        <v>6</v>
      </c>
      <c r="I40" s="27"/>
      <c r="J40" s="27"/>
      <c r="K40" s="29">
        <f>'Banking Crisis'!$AJ$221</f>
        <v>10.9375</v>
      </c>
      <c r="L40" s="27"/>
      <c r="M40" s="27">
        <v>1</v>
      </c>
      <c r="N40" s="27"/>
      <c r="O40" s="27"/>
      <c r="P40" s="29">
        <f>'External Debt Crisis'!$AJ$218</f>
        <v>0</v>
      </c>
      <c r="Q40" s="27"/>
      <c r="R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x14ac:dyDescent="0.2">
      <c r="A41" s="12"/>
      <c r="B41" s="27"/>
      <c r="C41" s="27" t="s">
        <v>48</v>
      </c>
      <c r="D41" s="28">
        <v>1918</v>
      </c>
      <c r="E41" s="27"/>
      <c r="F41" s="29">
        <f>'Banking Crisis'!$AP$218</f>
        <v>5.4945054945054945</v>
      </c>
      <c r="G41" s="27"/>
      <c r="H41" s="27">
        <v>1</v>
      </c>
      <c r="I41" s="27"/>
      <c r="J41" s="27"/>
      <c r="K41" s="29">
        <f>'Banking Crisis'!$AP$221</f>
        <v>4.6875</v>
      </c>
      <c r="L41" s="27"/>
      <c r="M41" s="27">
        <v>1</v>
      </c>
      <c r="N41" s="27"/>
      <c r="O41" s="27"/>
      <c r="P41" s="29">
        <f>'External Debt Crisis'!$AP$218</f>
        <v>32.584269662921351</v>
      </c>
      <c r="Q41" s="27"/>
      <c r="R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x14ac:dyDescent="0.2">
      <c r="A42" s="12"/>
      <c r="B42" s="27"/>
      <c r="C42" s="28" t="s">
        <v>43</v>
      </c>
      <c r="D42" s="27">
        <v>1800</v>
      </c>
      <c r="E42" s="28"/>
      <c r="F42" s="29">
        <f>'Banking Crisis'!$AK218</f>
        <v>3.8277511961722488</v>
      </c>
      <c r="G42" s="27"/>
      <c r="H42" s="27">
        <v>5</v>
      </c>
      <c r="I42" s="27"/>
      <c r="J42" s="27"/>
      <c r="K42" s="29">
        <f>'Banking Crisis'!$AK221</f>
        <v>1.5625</v>
      </c>
      <c r="L42" s="27"/>
      <c r="M42" s="27">
        <v>0</v>
      </c>
      <c r="N42" s="27"/>
      <c r="O42" s="27"/>
      <c r="P42" s="29">
        <f>'External Debt Crisis'!$AK218</f>
        <v>11.111111111111111</v>
      </c>
      <c r="Q42" s="27"/>
      <c r="R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x14ac:dyDescent="0.2">
      <c r="A43" s="12"/>
      <c r="B43" s="27"/>
      <c r="C43" s="27" t="s">
        <v>49</v>
      </c>
      <c r="D43" s="27">
        <v>1878</v>
      </c>
      <c r="E43" s="27"/>
      <c r="F43" s="29">
        <f>'Banking Crisis'!$AQ$218</f>
        <v>7.6335877862595423</v>
      </c>
      <c r="G43" s="27"/>
      <c r="H43" s="27">
        <v>1</v>
      </c>
      <c r="I43" s="27"/>
      <c r="J43" s="27"/>
      <c r="K43" s="29">
        <f>'Banking Crisis'!$AQ$221</f>
        <v>14.0625</v>
      </c>
      <c r="L43" s="27"/>
      <c r="M43" s="27">
        <v>1</v>
      </c>
      <c r="N43" s="27"/>
      <c r="O43" s="27"/>
      <c r="P43" s="29">
        <f>'External Debt Crisis'!$AQ$218</f>
        <v>23.255813953488371</v>
      </c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x14ac:dyDescent="0.2">
      <c r="A44" s="12"/>
      <c r="B44" s="27"/>
      <c r="C44" s="27" t="s">
        <v>50</v>
      </c>
      <c r="D44" s="28">
        <v>1800</v>
      </c>
      <c r="E44" s="27"/>
      <c r="F44" s="29">
        <f>'Banking Crisis'!$AR$218</f>
        <v>2.8708133971291865</v>
      </c>
      <c r="G44" s="27"/>
      <c r="H44" s="27">
        <v>2</v>
      </c>
      <c r="I44" s="27"/>
      <c r="J44" s="27"/>
      <c r="K44" s="29">
        <f>'Banking Crisis'!$AR$221</f>
        <v>4.6875</v>
      </c>
      <c r="L44" s="27"/>
      <c r="M44" s="27">
        <v>2</v>
      </c>
      <c r="N44" s="27"/>
      <c r="O44" s="27"/>
      <c r="P44" s="29">
        <f>'External Debt Crisis'!$AR$218</f>
        <v>39.130434782608695</v>
      </c>
      <c r="Q44" s="27"/>
      <c r="R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x14ac:dyDescent="0.2">
      <c r="A45" s="12"/>
      <c r="B45" s="27"/>
      <c r="C45" s="28" t="s">
        <v>44</v>
      </c>
      <c r="D45" s="27">
        <v>1800</v>
      </c>
      <c r="E45" s="28"/>
      <c r="F45" s="29">
        <f>'Banking Crisis'!$AL218</f>
        <v>8.133971291866029</v>
      </c>
      <c r="G45" s="27"/>
      <c r="H45" s="27">
        <v>8</v>
      </c>
      <c r="I45" s="27"/>
      <c r="J45" s="27"/>
      <c r="K45" s="29">
        <f>'Banking Crisis'!$AL221</f>
        <v>14.0625</v>
      </c>
      <c r="L45" s="27"/>
      <c r="M45" s="27">
        <v>2</v>
      </c>
      <c r="N45" s="27"/>
      <c r="O45" s="27"/>
      <c r="P45" s="29">
        <f>'External Debt Crisis'!$AL218</f>
        <v>24.154589371980677</v>
      </c>
      <c r="Q45" s="27"/>
      <c r="R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x14ac:dyDescent="0.2">
      <c r="A46" s="12"/>
      <c r="B46" s="27"/>
      <c r="C46" s="27" t="s">
        <v>45</v>
      </c>
      <c r="D46" s="27">
        <v>1800</v>
      </c>
      <c r="E46" s="27"/>
      <c r="F46" s="29">
        <f>'Banking Crisis'!$AM218</f>
        <v>5.2631578947368425</v>
      </c>
      <c r="G46" s="27"/>
      <c r="H46" s="27">
        <v>5</v>
      </c>
      <c r="I46" s="27"/>
      <c r="J46" s="27"/>
      <c r="K46" s="29">
        <f>'Banking Crisis'!$AM221</f>
        <v>7.8125</v>
      </c>
      <c r="L46" s="27"/>
      <c r="M46" s="27">
        <v>1</v>
      </c>
      <c r="N46" s="27"/>
      <c r="O46" s="27"/>
      <c r="P46" s="29">
        <f>'External Debt Crisis'!$AM218</f>
        <v>0.48309178743961351</v>
      </c>
      <c r="Q46" s="27"/>
      <c r="R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x14ac:dyDescent="0.2">
      <c r="A47" s="12"/>
      <c r="B47" s="27"/>
      <c r="C47" s="28" t="s">
        <v>123</v>
      </c>
      <c r="D47" s="28">
        <v>1800</v>
      </c>
      <c r="E47" s="28"/>
      <c r="F47" s="29">
        <f>'Banking Crisis'!$AS218</f>
        <v>2.8708133971291865</v>
      </c>
      <c r="G47" s="27"/>
      <c r="H47" s="27">
        <v>2</v>
      </c>
      <c r="I47" s="27"/>
      <c r="J47" s="27"/>
      <c r="K47" s="29">
        <f>'Banking Crisis'!$AS221</f>
        <v>7.8125</v>
      </c>
      <c r="L47" s="27"/>
      <c r="M47" s="27">
        <v>2</v>
      </c>
      <c r="N47" s="27"/>
      <c r="O47" s="27"/>
      <c r="P47" s="29">
        <f>'External Debt Crisis'!$AS218</f>
        <v>15.458937198067632</v>
      </c>
      <c r="Q47" s="27"/>
      <c r="R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ht="13.5" thickBot="1" x14ac:dyDescent="0.25">
      <c r="A48" s="12"/>
      <c r="B48" s="27"/>
      <c r="C48" s="28" t="s">
        <v>46</v>
      </c>
      <c r="D48" s="27">
        <v>1800</v>
      </c>
      <c r="E48" s="28"/>
      <c r="F48" s="29">
        <f>'Banking Crisis'!$AN218</f>
        <v>9.0909090909090917</v>
      </c>
      <c r="G48" s="27"/>
      <c r="H48" s="27">
        <v>12</v>
      </c>
      <c r="I48" s="27"/>
      <c r="J48" s="27"/>
      <c r="K48" s="29">
        <f>'Banking Crisis'!$AN221</f>
        <v>12.5</v>
      </c>
      <c r="L48" s="27"/>
      <c r="M48" s="27">
        <v>4</v>
      </c>
      <c r="N48" s="27"/>
      <c r="O48" s="27"/>
      <c r="P48" s="29">
        <f>'External Debt Crisis'!$AN218</f>
        <v>0</v>
      </c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ht="14.25" thickTop="1" thickBot="1" x14ac:dyDescent="0.25">
      <c r="A49" s="12"/>
      <c r="B49" s="27"/>
      <c r="C49" s="30" t="s">
        <v>114</v>
      </c>
      <c r="D49" s="31"/>
      <c r="E49" s="30"/>
      <c r="F49" s="32">
        <f>AVERAGE(F30:F48)</f>
        <v>6.5617803784411404</v>
      </c>
      <c r="G49" s="33"/>
      <c r="H49" s="32">
        <f>AVERAGE(H30:H48)</f>
        <v>5.8947368421052628</v>
      </c>
      <c r="I49" s="33"/>
      <c r="J49" s="33"/>
      <c r="K49" s="32">
        <f>AVERAGE(K30:K48)</f>
        <v>7.3190789473684212</v>
      </c>
      <c r="L49" s="33"/>
      <c r="M49" s="32">
        <f>AVERAGE(M30:M48)</f>
        <v>1.368421052631579</v>
      </c>
      <c r="N49" s="33"/>
      <c r="O49" s="33"/>
      <c r="P49" s="32">
        <f>AVERAGE(P30:P48)</f>
        <v>14.353316536437909</v>
      </c>
      <c r="Q49" s="33"/>
      <c r="R49" s="33"/>
      <c r="S49" s="33"/>
      <c r="T49" s="33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ht="13.5" thickTop="1" x14ac:dyDescent="0.2">
      <c r="A50" s="12"/>
      <c r="B50" s="27" t="s">
        <v>11</v>
      </c>
      <c r="C50" s="28" t="s">
        <v>52</v>
      </c>
      <c r="D50" s="28">
        <v>1816</v>
      </c>
      <c r="E50" s="28"/>
      <c r="F50" s="29">
        <f>'Banking Crisis'!$AT218</f>
        <v>8.8082901554404138</v>
      </c>
      <c r="G50" s="27"/>
      <c r="H50" s="27">
        <v>9</v>
      </c>
      <c r="I50" s="27"/>
      <c r="J50" s="27"/>
      <c r="K50" s="29">
        <f>'Banking Crisis'!$AT221</f>
        <v>17.1875</v>
      </c>
      <c r="L50" s="27"/>
      <c r="M50" s="27">
        <v>4</v>
      </c>
      <c r="N50" s="27"/>
      <c r="O50" s="27"/>
      <c r="P50" s="29">
        <f>'External Debt Crisis'!$AT218</f>
        <v>32.460732984293195</v>
      </c>
      <c r="Q50" s="27"/>
      <c r="R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x14ac:dyDescent="0.2">
      <c r="A51" s="12"/>
      <c r="B51" s="27"/>
      <c r="C51" s="28" t="s">
        <v>124</v>
      </c>
      <c r="D51" s="28">
        <v>1825</v>
      </c>
      <c r="E51" s="28"/>
      <c r="F51" s="29">
        <f>'Banking Crisis'!$AU$218</f>
        <v>4.3478260869565215</v>
      </c>
      <c r="G51" s="27"/>
      <c r="H51" s="27">
        <v>3</v>
      </c>
      <c r="I51" s="27"/>
      <c r="J51" s="27"/>
      <c r="K51" s="29">
        <f>'Banking Crisis'!$AU$221</f>
        <v>12.5</v>
      </c>
      <c r="L51" s="27"/>
      <c r="M51" s="27">
        <v>3</v>
      </c>
      <c r="N51" s="27"/>
      <c r="O51" s="27"/>
      <c r="P51" s="29">
        <f>'External Debt Crisis'!$AU$218</f>
        <v>21.978021978021978</v>
      </c>
      <c r="Q51" s="27"/>
      <c r="R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x14ac:dyDescent="0.2">
      <c r="A52" s="12"/>
      <c r="B52" s="27"/>
      <c r="C52" s="28" t="s">
        <v>125</v>
      </c>
      <c r="D52" s="28">
        <v>1822</v>
      </c>
      <c r="E52" s="28"/>
      <c r="F52" s="29">
        <f>'Banking Crisis'!$AV$218</f>
        <v>9.0909090909090917</v>
      </c>
      <c r="G52" s="27"/>
      <c r="H52" s="27">
        <v>11</v>
      </c>
      <c r="I52" s="27"/>
      <c r="J52" s="27"/>
      <c r="K52" s="29">
        <f>'Banking Crisis'!$AV$221</f>
        <v>12.5</v>
      </c>
      <c r="L52" s="27"/>
      <c r="M52" s="27">
        <v>3</v>
      </c>
      <c r="N52" s="27"/>
      <c r="O52" s="27"/>
      <c r="P52" s="29">
        <f>'External Debt Crisis'!$AV$218</f>
        <v>23.243243243243242</v>
      </c>
      <c r="Q52" s="27"/>
      <c r="R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x14ac:dyDescent="0.2">
      <c r="A53" s="12"/>
      <c r="B53" s="27"/>
      <c r="C53" s="28" t="s">
        <v>55</v>
      </c>
      <c r="D53" s="28">
        <v>1818</v>
      </c>
      <c r="E53" s="28"/>
      <c r="F53" s="29">
        <f>'Banking Crisis'!$AW$218</f>
        <v>5.2356020942408374</v>
      </c>
      <c r="G53" s="27"/>
      <c r="H53" s="27">
        <v>7</v>
      </c>
      <c r="I53" s="27"/>
      <c r="J53" s="27"/>
      <c r="K53" s="29">
        <f>'Banking Crisis'!$AW$221</f>
        <v>6.25</v>
      </c>
      <c r="L53" s="27"/>
      <c r="M53" s="27">
        <v>2</v>
      </c>
      <c r="N53" s="27"/>
      <c r="O53" s="27"/>
      <c r="P53" s="29">
        <f>'External Debt Crisis'!$AW$218</f>
        <v>27.513227513227513</v>
      </c>
      <c r="Q53" s="27"/>
      <c r="R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x14ac:dyDescent="0.2">
      <c r="A54" s="12"/>
      <c r="B54" s="27"/>
      <c r="C54" s="28" t="s">
        <v>56</v>
      </c>
      <c r="D54" s="28">
        <v>1819</v>
      </c>
      <c r="E54" s="28"/>
      <c r="F54" s="29">
        <f>'Banking Crisis'!$AX$218</f>
        <v>3.6842105263157894</v>
      </c>
      <c r="G54" s="27"/>
      <c r="H54" s="27">
        <v>2</v>
      </c>
      <c r="I54" s="27"/>
      <c r="J54" s="27"/>
      <c r="K54" s="29">
        <f>'Banking Crisis'!$AX$221</f>
        <v>10.9375</v>
      </c>
      <c r="L54" s="27"/>
      <c r="M54" s="27">
        <v>2</v>
      </c>
      <c r="N54" s="27"/>
      <c r="O54" s="27"/>
      <c r="P54" s="29">
        <f>'External Debt Crisis'!$AX$218</f>
        <v>36.170212765957444</v>
      </c>
      <c r="Q54" s="27"/>
      <c r="R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x14ac:dyDescent="0.2">
      <c r="A55" s="12"/>
      <c r="B55" s="27"/>
      <c r="C55" s="28" t="s">
        <v>126</v>
      </c>
      <c r="D55" s="28">
        <v>1821</v>
      </c>
      <c r="E55" s="28"/>
      <c r="F55" s="29">
        <f>'Banking Crisis'!$AY$218</f>
        <v>2.6595744680851063</v>
      </c>
      <c r="G55" s="27"/>
      <c r="H55" s="27">
        <v>2</v>
      </c>
      <c r="I55" s="27"/>
      <c r="J55" s="27"/>
      <c r="K55" s="29">
        <f>'Banking Crisis'!$AY$221</f>
        <v>7.8125</v>
      </c>
      <c r="L55" s="27"/>
      <c r="M55" s="27">
        <v>2</v>
      </c>
      <c r="N55" s="27"/>
      <c r="O55" s="27"/>
      <c r="P55" s="29">
        <f>'External Debt Crisis'!$AY$218</f>
        <v>38.172043010752688</v>
      </c>
      <c r="Q55" s="27"/>
      <c r="R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x14ac:dyDescent="0.2">
      <c r="A56" s="12"/>
      <c r="B56" s="27"/>
      <c r="C56" s="28" t="s">
        <v>127</v>
      </c>
      <c r="D56" s="28">
        <v>1845</v>
      </c>
      <c r="E56" s="28"/>
      <c r="F56" s="29">
        <f>'Banking Crisis'!$AZ$218</f>
        <v>1.8292682926829269</v>
      </c>
      <c r="G56" s="27"/>
      <c r="H56" s="27">
        <v>2</v>
      </c>
      <c r="I56" s="27"/>
      <c r="J56" s="27"/>
      <c r="K56" s="29">
        <f>'Banking Crisis'!$AZ$221</f>
        <v>3.125</v>
      </c>
      <c r="L56" s="27"/>
      <c r="M56" s="27">
        <v>2</v>
      </c>
      <c r="N56" s="27"/>
      <c r="O56" s="27"/>
      <c r="P56" s="29">
        <f>'External Debt Crisis'!$AZ$218</f>
        <v>29.012345679012345</v>
      </c>
      <c r="Q56" s="27"/>
      <c r="R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x14ac:dyDescent="0.2">
      <c r="A57" s="12"/>
      <c r="B57" s="27"/>
      <c r="C57" s="28" t="s">
        <v>128</v>
      </c>
      <c r="D57" s="28">
        <v>1830</v>
      </c>
      <c r="E57" s="28"/>
      <c r="F57" s="29">
        <f>'Banking Crisis'!$BA$218</f>
        <v>5.5865921787709496</v>
      </c>
      <c r="G57" s="27"/>
      <c r="H57" s="27">
        <v>2</v>
      </c>
      <c r="I57" s="27"/>
      <c r="J57" s="27"/>
      <c r="K57" s="29">
        <f>'Banking Crisis'!$BA$221</f>
        <v>15.625</v>
      </c>
      <c r="L57" s="27"/>
      <c r="M57" s="27">
        <v>2</v>
      </c>
      <c r="N57" s="27"/>
      <c r="O57" s="27"/>
      <c r="P57" s="29">
        <f>'External Debt Crisis'!$BA$218</f>
        <v>58.192090395480228</v>
      </c>
      <c r="Q57" s="27"/>
      <c r="R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x14ac:dyDescent="0.2">
      <c r="A58" s="12"/>
      <c r="B58" s="27"/>
      <c r="C58" s="28" t="s">
        <v>60</v>
      </c>
      <c r="D58" s="28">
        <v>1821</v>
      </c>
      <c r="E58" s="28"/>
      <c r="F58" s="29">
        <f>'Banking Crisis'!$BB$218</f>
        <v>1.0638297872340425</v>
      </c>
      <c r="G58" s="27"/>
      <c r="H58" s="27">
        <v>2</v>
      </c>
      <c r="I58" s="27"/>
      <c r="J58" s="27"/>
      <c r="K58" s="29">
        <f>'Banking Crisis'!$BB$221</f>
        <v>3.125</v>
      </c>
      <c r="L58" s="27"/>
      <c r="M58" s="27">
        <v>2</v>
      </c>
      <c r="N58" s="27"/>
      <c r="O58" s="27"/>
      <c r="P58" s="29">
        <f>'External Debt Crisis'!$BB$218</f>
        <v>26.344086021505376</v>
      </c>
      <c r="Q58" s="27"/>
      <c r="R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x14ac:dyDescent="0.2">
      <c r="A59" s="12"/>
      <c r="B59" s="27"/>
      <c r="C59" s="28" t="s">
        <v>61</v>
      </c>
      <c r="D59" s="28">
        <v>1821</v>
      </c>
      <c r="E59" s="28"/>
      <c r="F59" s="29">
        <f>'Banking Crisis'!$BC$218</f>
        <v>1.5957446808510638</v>
      </c>
      <c r="G59" s="27"/>
      <c r="H59" s="27">
        <v>3</v>
      </c>
      <c r="I59" s="27"/>
      <c r="J59" s="27"/>
      <c r="K59" s="29">
        <f>'Banking Crisis'!$BC$221</f>
        <v>4.6875</v>
      </c>
      <c r="L59" s="27"/>
      <c r="M59" s="27">
        <v>3</v>
      </c>
      <c r="N59" s="27"/>
      <c r="O59" s="27"/>
      <c r="P59" s="29">
        <f>'External Debt Crisis'!$BC$218</f>
        <v>34.408602150537632</v>
      </c>
      <c r="Q59" s="27"/>
      <c r="R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x14ac:dyDescent="0.2">
      <c r="A60" s="12"/>
      <c r="B60" s="27"/>
      <c r="C60" s="28" t="s">
        <v>129</v>
      </c>
      <c r="D60" s="28">
        <v>1821</v>
      </c>
      <c r="E60" s="28"/>
      <c r="F60" s="29">
        <f>'Banking Crisis'!$BD$218</f>
        <v>1.0638297872340425</v>
      </c>
      <c r="G60" s="27"/>
      <c r="H60" s="27">
        <v>1</v>
      </c>
      <c r="I60" s="27"/>
      <c r="J60" s="27"/>
      <c r="K60" s="29">
        <f>'Banking Crisis'!$BD$221</f>
        <v>3.125</v>
      </c>
      <c r="L60" s="27"/>
      <c r="M60" s="27">
        <v>1</v>
      </c>
      <c r="N60" s="27"/>
      <c r="O60" s="27"/>
      <c r="P60" s="29">
        <f>'External Debt Crisis'!$BD$218</f>
        <v>63.978494623655912</v>
      </c>
      <c r="Q60" s="27"/>
      <c r="R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x14ac:dyDescent="0.2">
      <c r="A61" s="12"/>
      <c r="B61" s="27"/>
      <c r="C61" s="28" t="s">
        <v>130</v>
      </c>
      <c r="D61" s="28">
        <v>1821</v>
      </c>
      <c r="E61" s="28"/>
      <c r="F61" s="29">
        <f>'Banking Crisis'!$BE$218</f>
        <v>9.5744680851063837</v>
      </c>
      <c r="G61" s="27"/>
      <c r="H61" s="27">
        <v>7</v>
      </c>
      <c r="I61" s="27"/>
      <c r="J61" s="27"/>
      <c r="K61" s="29">
        <f>'Banking Crisis'!$BE$221</f>
        <v>12.5</v>
      </c>
      <c r="L61" s="27"/>
      <c r="M61" s="27">
        <v>2</v>
      </c>
      <c r="N61" s="27"/>
      <c r="O61" s="27"/>
      <c r="P61" s="29">
        <f>'External Debt Crisis'!$BE$218</f>
        <v>45.161290322580648</v>
      </c>
      <c r="Q61" s="27"/>
      <c r="R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x14ac:dyDescent="0.2">
      <c r="A62" s="12"/>
      <c r="B62" s="27"/>
      <c r="C62" s="28" t="s">
        <v>64</v>
      </c>
      <c r="D62" s="28">
        <v>1821</v>
      </c>
      <c r="E62" s="28"/>
      <c r="F62" s="29">
        <f>'Banking Crisis'!$BF$218</f>
        <v>5.3191489361702127</v>
      </c>
      <c r="G62" s="27"/>
      <c r="H62" s="27">
        <v>1</v>
      </c>
      <c r="I62" s="27"/>
      <c r="J62" s="27"/>
      <c r="K62" s="29">
        <f>'Banking Crisis'!$BF$221</f>
        <v>15.625</v>
      </c>
      <c r="L62" s="27"/>
      <c r="M62" s="27">
        <v>1</v>
      </c>
      <c r="N62" s="27"/>
      <c r="O62" s="27"/>
      <c r="P62" s="29">
        <f>'External Debt Crisis'!$BF$218</f>
        <v>46.774193548387096</v>
      </c>
      <c r="Q62" s="27"/>
      <c r="R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1:59" x14ac:dyDescent="0.2">
      <c r="A63" s="12"/>
      <c r="B63" s="27"/>
      <c r="C63" s="28" t="s">
        <v>65</v>
      </c>
      <c r="D63" s="28">
        <v>1903</v>
      </c>
      <c r="E63" s="28"/>
      <c r="F63" s="29">
        <f>'Banking Crisis'!$BG$218</f>
        <v>1.8867924528301887</v>
      </c>
      <c r="G63" s="27"/>
      <c r="H63" s="27">
        <v>1</v>
      </c>
      <c r="I63" s="27"/>
      <c r="J63" s="27"/>
      <c r="K63" s="29">
        <f>'Banking Crisis'!$BG$221</f>
        <v>3.125</v>
      </c>
      <c r="L63" s="27"/>
      <c r="M63" s="27">
        <v>1</v>
      </c>
      <c r="N63" s="27"/>
      <c r="O63" s="27"/>
      <c r="P63" s="29">
        <f>'External Debt Crisis'!$BG$218</f>
        <v>27.884615384615383</v>
      </c>
      <c r="Q63" s="27"/>
      <c r="R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1:59" x14ac:dyDescent="0.2">
      <c r="A64" s="12"/>
      <c r="B64" s="27"/>
      <c r="C64" s="28" t="s">
        <v>66</v>
      </c>
      <c r="D64" s="28">
        <v>1811</v>
      </c>
      <c r="E64" s="28"/>
      <c r="F64" s="29">
        <f>'Banking Crisis'!$BH$218</f>
        <v>3.0303030303030303</v>
      </c>
      <c r="G64" s="27"/>
      <c r="H64" s="27">
        <v>2</v>
      </c>
      <c r="I64" s="27"/>
      <c r="J64" s="27"/>
      <c r="K64" s="29">
        <f>'Banking Crisis'!$BH$221</f>
        <v>7.8125</v>
      </c>
      <c r="L64" s="27"/>
      <c r="M64" s="27">
        <v>1</v>
      </c>
      <c r="N64" s="27"/>
      <c r="O64" s="27"/>
      <c r="P64" s="29">
        <f>'External Debt Crisis'!$BH$218</f>
        <v>22.959183673469386</v>
      </c>
      <c r="Q64" s="27"/>
      <c r="R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x14ac:dyDescent="0.2">
      <c r="A65" s="12"/>
      <c r="B65" s="27"/>
      <c r="C65" s="28" t="s">
        <v>67</v>
      </c>
      <c r="D65" s="28">
        <v>1821</v>
      </c>
      <c r="E65" s="28"/>
      <c r="F65" s="29">
        <f>'Banking Crisis'!$BI$218</f>
        <v>4.2553191489361701</v>
      </c>
      <c r="G65" s="27"/>
      <c r="H65" s="27">
        <v>3</v>
      </c>
      <c r="I65" s="27"/>
      <c r="J65" s="27"/>
      <c r="K65" s="29">
        <f>'Banking Crisis'!$BI$221</f>
        <v>10.9375</v>
      </c>
      <c r="L65" s="27"/>
      <c r="M65" s="27">
        <v>1</v>
      </c>
      <c r="N65" s="27"/>
      <c r="O65" s="27"/>
      <c r="P65" s="29">
        <f>'External Debt Crisis'!$BI$218</f>
        <v>40.86021505376344</v>
      </c>
      <c r="Q65" s="27"/>
      <c r="R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x14ac:dyDescent="0.2">
      <c r="A66" s="12"/>
      <c r="B66" s="27"/>
      <c r="C66" s="28" t="s">
        <v>68</v>
      </c>
      <c r="D66" s="28">
        <v>1811</v>
      </c>
      <c r="E66" s="28"/>
      <c r="F66" s="29">
        <f>'Banking Crisis'!$BJ$218</f>
        <v>3.5353535353535355</v>
      </c>
      <c r="G66" s="27"/>
      <c r="H66" s="27">
        <v>5</v>
      </c>
      <c r="I66" s="27"/>
      <c r="J66" s="27"/>
      <c r="K66" s="29">
        <f>'Banking Crisis'!$BJ$221</f>
        <v>7.8125</v>
      </c>
      <c r="L66" s="27"/>
      <c r="M66" s="27">
        <v>2</v>
      </c>
      <c r="N66" s="27"/>
      <c r="O66" s="27"/>
      <c r="P66" s="29">
        <f>'External Debt Crisis'!$BJ$218</f>
        <v>12.755102040816327</v>
      </c>
      <c r="Q66" s="27"/>
      <c r="R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ht="13.5" thickBot="1" x14ac:dyDescent="0.25">
      <c r="A67" s="12"/>
      <c r="B67" s="27"/>
      <c r="C67" s="28" t="s">
        <v>69</v>
      </c>
      <c r="D67" s="28">
        <v>1830</v>
      </c>
      <c r="E67" s="28"/>
      <c r="F67" s="29">
        <f>'Banking Crisis'!$BK$218</f>
        <v>6.1452513966480451</v>
      </c>
      <c r="G67" s="27"/>
      <c r="H67" s="27">
        <v>2</v>
      </c>
      <c r="I67" s="27"/>
      <c r="J67" s="27"/>
      <c r="K67" s="29">
        <f>'Banking Crisis'!$BK$221</f>
        <v>17.1875</v>
      </c>
      <c r="L67" s="27"/>
      <c r="M67" s="27">
        <v>2</v>
      </c>
      <c r="N67" s="27"/>
      <c r="O67" s="27"/>
      <c r="P67" s="29">
        <f>'External Debt Crisis'!$BK$218</f>
        <v>36.158192090395481</v>
      </c>
      <c r="Q67" s="27"/>
      <c r="R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ht="13.5" thickTop="1" x14ac:dyDescent="0.2">
      <c r="A68" s="12"/>
      <c r="B68" s="27"/>
      <c r="C68" s="34" t="s">
        <v>114</v>
      </c>
      <c r="D68" s="35"/>
      <c r="E68" s="34"/>
      <c r="F68" s="36">
        <f>AVERAGE(F50:F67)</f>
        <v>4.3729063185593526</v>
      </c>
      <c r="G68" s="34"/>
      <c r="H68" s="36">
        <f>AVERAGE(H50:H67)</f>
        <v>3.6111111111111112</v>
      </c>
      <c r="I68" s="34"/>
      <c r="J68" s="34"/>
      <c r="K68" s="36">
        <f>AVERAGE(K50:K67)</f>
        <v>9.5486111111111107</v>
      </c>
      <c r="L68" s="34"/>
      <c r="M68" s="36">
        <f>AVERAGE(M50:M67)</f>
        <v>2</v>
      </c>
      <c r="N68" s="25"/>
      <c r="O68" s="25"/>
      <c r="P68" s="36">
        <f>AVERAGE(P50:P67)</f>
        <v>34.668105137761962</v>
      </c>
      <c r="Q68" s="25"/>
      <c r="R68" s="25"/>
      <c r="S68" s="25"/>
      <c r="T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ht="13.5" thickBot="1" x14ac:dyDescent="0.25">
      <c r="A69" s="12"/>
      <c r="B69" s="27"/>
      <c r="C69" s="37" t="s">
        <v>131</v>
      </c>
      <c r="D69" s="38"/>
      <c r="E69" s="37"/>
      <c r="F69" s="39">
        <f>AVERAGE(F50,F52,F61)</f>
        <v>9.1578891104852946</v>
      </c>
      <c r="G69" s="37"/>
      <c r="H69" s="39">
        <f>AVERAGE(H50,H52,H61)</f>
        <v>9</v>
      </c>
      <c r="I69" s="37"/>
      <c r="J69" s="37"/>
      <c r="K69" s="39">
        <f>AVERAGE(K50,K52,K61)</f>
        <v>14.0625</v>
      </c>
      <c r="L69" s="37"/>
      <c r="M69" s="39">
        <f>AVERAGE(M50,M52,M61)</f>
        <v>3</v>
      </c>
      <c r="N69" s="11"/>
      <c r="O69" s="11"/>
      <c r="P69" s="39">
        <f>AVERAGE(P50,P52,P61)</f>
        <v>33.621755516705697</v>
      </c>
      <c r="Q69" s="11"/>
      <c r="R69" s="11"/>
      <c r="S69" s="11"/>
      <c r="T69" s="11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59" ht="13.5" thickTop="1" x14ac:dyDescent="0.2">
      <c r="A70" s="12"/>
      <c r="B70" s="27" t="s">
        <v>12</v>
      </c>
      <c r="C70" s="28" t="s">
        <v>70</v>
      </c>
      <c r="D70" s="28">
        <v>1867</v>
      </c>
      <c r="E70" s="28"/>
      <c r="F70" s="29">
        <f>'Banking Crisis'!$BL218</f>
        <v>9.1549295774647881</v>
      </c>
      <c r="G70" s="27"/>
      <c r="H70" s="27">
        <v>8</v>
      </c>
      <c r="I70" s="27"/>
      <c r="J70" s="27"/>
      <c r="K70" s="29">
        <f>'Banking Crisis'!$BL238</f>
        <v>0</v>
      </c>
      <c r="L70" s="27"/>
      <c r="M70" s="27">
        <v>1</v>
      </c>
      <c r="N70" s="27"/>
      <c r="O70" s="27"/>
      <c r="P70" s="29">
        <f>'External Debt Crisis'!$BL238</f>
        <v>0</v>
      </c>
      <c r="Q70" s="27"/>
      <c r="R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ht="13.5" thickBot="1" x14ac:dyDescent="0.25">
      <c r="A71" s="12"/>
      <c r="B71" s="27"/>
      <c r="C71" s="28" t="s">
        <v>71</v>
      </c>
      <c r="D71" s="28">
        <v>1800</v>
      </c>
      <c r="E71" s="28"/>
      <c r="F71" s="29">
        <f>'Banking Crisis'!$BM$218</f>
        <v>12.918660287081339</v>
      </c>
      <c r="G71" s="27"/>
      <c r="H71" s="27">
        <v>13</v>
      </c>
      <c r="I71" s="27"/>
      <c r="J71" s="27"/>
      <c r="K71" s="29">
        <f>'Banking Crisis'!$BM$221</f>
        <v>15.625</v>
      </c>
      <c r="L71" s="27"/>
      <c r="M71" s="27">
        <v>2</v>
      </c>
      <c r="N71" s="27"/>
      <c r="O71" s="27"/>
      <c r="P71" s="29">
        <f>'External Debt Crisis'!$BM$218</f>
        <v>0</v>
      </c>
      <c r="Q71" s="27"/>
      <c r="R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ht="14.25" thickTop="1" thickBot="1" x14ac:dyDescent="0.25">
      <c r="A72" s="12"/>
      <c r="B72" s="27"/>
      <c r="C72" s="30" t="s">
        <v>114</v>
      </c>
      <c r="D72" s="31"/>
      <c r="E72" s="30"/>
      <c r="F72" s="32">
        <f>AVERAGE(F70:F71)</f>
        <v>11.036794932273065</v>
      </c>
      <c r="G72" s="30"/>
      <c r="H72" s="32">
        <f>AVERAGE(H70:H71)</f>
        <v>10.5</v>
      </c>
      <c r="I72" s="30"/>
      <c r="J72" s="30"/>
      <c r="K72" s="32">
        <f>AVERAGE(K70:K71)</f>
        <v>7.8125</v>
      </c>
      <c r="L72" s="30"/>
      <c r="M72" s="32">
        <f>AVERAGE(M70:M71)</f>
        <v>1.5</v>
      </c>
      <c r="N72" s="33"/>
      <c r="O72" s="33"/>
      <c r="P72" s="32">
        <f>AVERAGE(P70:P71)</f>
        <v>0</v>
      </c>
      <c r="Q72" s="33"/>
      <c r="R72" s="33"/>
      <c r="S72" s="33"/>
      <c r="T72" s="33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ht="13.5" thickTop="1" x14ac:dyDescent="0.2">
      <c r="A73" s="12"/>
      <c r="B73" s="27" t="s">
        <v>13</v>
      </c>
      <c r="C73" s="28" t="s">
        <v>72</v>
      </c>
      <c r="D73" s="28">
        <v>1901</v>
      </c>
      <c r="E73" s="28"/>
      <c r="F73" s="29">
        <f>'Banking Crisis'!$BN218</f>
        <v>5.5555555555555554</v>
      </c>
      <c r="G73" s="27"/>
      <c r="H73" s="27">
        <v>3</v>
      </c>
      <c r="I73" s="27"/>
      <c r="J73" s="27"/>
      <c r="K73" s="29">
        <f>'Banking Crisis'!$BN241</f>
        <v>0</v>
      </c>
      <c r="L73" s="27"/>
      <c r="M73" s="27">
        <v>2</v>
      </c>
      <c r="N73" s="27"/>
      <c r="O73" s="27"/>
      <c r="P73" s="29">
        <f>'External Debt Crisis'!$BN241</f>
        <v>0</v>
      </c>
      <c r="Q73" s="27"/>
      <c r="R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ht="13.5" thickBot="1" x14ac:dyDescent="0.25">
      <c r="A74" s="12"/>
      <c r="B74" s="27"/>
      <c r="C74" s="28" t="s">
        <v>73</v>
      </c>
      <c r="D74" s="28">
        <v>1907</v>
      </c>
      <c r="E74" s="28"/>
      <c r="F74" s="29">
        <f>'Banking Crisis'!$BO$218</f>
        <v>3.9215686274509802</v>
      </c>
      <c r="G74" s="27"/>
      <c r="H74" s="27">
        <v>1</v>
      </c>
      <c r="I74" s="27"/>
      <c r="J74" s="27"/>
      <c r="K74" s="29">
        <f>'Banking Crisis'!$BO$221</f>
        <v>6.25</v>
      </c>
      <c r="L74" s="27"/>
      <c r="M74" s="27">
        <v>1</v>
      </c>
      <c r="N74" s="27"/>
      <c r="O74" s="27"/>
      <c r="P74" s="29">
        <f>'External Debt Crisis'!$BO$218</f>
        <v>0</v>
      </c>
      <c r="Q74" s="27"/>
      <c r="R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ht="14.25" thickTop="1" thickBot="1" x14ac:dyDescent="0.25">
      <c r="A75" s="12"/>
      <c r="B75" s="27"/>
      <c r="C75" s="30" t="s">
        <v>114</v>
      </c>
      <c r="D75" s="30"/>
      <c r="E75" s="30"/>
      <c r="F75" s="32">
        <f>AVERAGE(F73:F74)</f>
        <v>4.738562091503268</v>
      </c>
      <c r="G75" s="30"/>
      <c r="H75" s="32">
        <f>AVERAGE(H73:H74)</f>
        <v>2</v>
      </c>
      <c r="I75" s="30"/>
      <c r="J75" s="30"/>
      <c r="K75" s="32">
        <f>AVERAGE(K73:K74)</f>
        <v>3.125</v>
      </c>
      <c r="L75" s="30"/>
      <c r="M75" s="32">
        <f>AVERAGE(M73:M74)</f>
        <v>1.5</v>
      </c>
      <c r="N75" s="33"/>
      <c r="O75" s="33"/>
      <c r="P75" s="32">
        <f>AVERAGE(P73:P74)</f>
        <v>0</v>
      </c>
      <c r="Q75" s="33"/>
      <c r="R75" s="33"/>
      <c r="S75" s="33"/>
      <c r="T75" s="33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ht="14.25" thickTop="1" thickBot="1" x14ac:dyDescent="0.25">
      <c r="A76" s="12"/>
      <c r="B76" s="33" t="s">
        <v>132</v>
      </c>
      <c r="C76" s="33"/>
      <c r="D76" s="33"/>
      <c r="E76" s="33"/>
      <c r="F76" s="66" t="s">
        <v>98</v>
      </c>
      <c r="G76" s="66"/>
      <c r="H76" s="66"/>
      <c r="I76" s="66"/>
      <c r="J76" s="66"/>
      <c r="K76" s="66" t="s">
        <v>99</v>
      </c>
      <c r="L76" s="66"/>
      <c r="M76" s="66"/>
      <c r="N76" s="66"/>
      <c r="O76" s="66"/>
      <c r="P76" s="66" t="s">
        <v>100</v>
      </c>
      <c r="Q76" s="66"/>
      <c r="R76" s="66"/>
      <c r="S76" s="66"/>
      <c r="T76" s="6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ht="13.5" thickTop="1" x14ac:dyDescent="0.2">
      <c r="A77" s="12"/>
      <c r="B77" s="27" t="s">
        <v>7</v>
      </c>
      <c r="C77" s="28" t="s">
        <v>105</v>
      </c>
      <c r="D77" s="28"/>
      <c r="E77" s="28"/>
      <c r="F77" s="29">
        <f>F3</f>
        <v>6.3829787234042552</v>
      </c>
      <c r="G77" s="27"/>
      <c r="H77" s="40">
        <f>H3</f>
        <v>1</v>
      </c>
      <c r="I77" s="27"/>
      <c r="J77" s="27"/>
      <c r="K77" s="29">
        <f>K3</f>
        <v>6.3829787234042552</v>
      </c>
      <c r="L77" s="27"/>
      <c r="M77" s="40">
        <f t="shared" ref="M77:M89" si="1">M3</f>
        <v>1</v>
      </c>
      <c r="N77" s="27"/>
      <c r="O77" s="27"/>
      <c r="P77" s="29">
        <f>P3</f>
        <v>13.333333333333334</v>
      </c>
      <c r="Q77" s="27"/>
      <c r="R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x14ac:dyDescent="0.2">
      <c r="A78" s="12"/>
      <c r="B78" s="27"/>
      <c r="C78" s="28" t="s">
        <v>106</v>
      </c>
      <c r="D78" s="28"/>
      <c r="E78" s="28"/>
      <c r="F78" s="29">
        <f t="shared" ref="F78:H89" si="2">F4</f>
        <v>17.647058823529413</v>
      </c>
      <c r="G78" s="27"/>
      <c r="H78" s="40">
        <f t="shared" si="2"/>
        <v>1</v>
      </c>
      <c r="I78" s="27"/>
      <c r="J78" s="27"/>
      <c r="K78" s="29">
        <f t="shared" ref="K78:K89" si="3">K4</f>
        <v>17.647058823529413</v>
      </c>
      <c r="L78" s="27"/>
      <c r="M78" s="40">
        <f t="shared" si="1"/>
        <v>1</v>
      </c>
      <c r="N78" s="27"/>
      <c r="O78" s="27"/>
      <c r="P78" s="29">
        <f t="shared" ref="P78:P89" si="4">P4</f>
        <v>59.375</v>
      </c>
      <c r="Q78" s="27"/>
      <c r="R78" s="27"/>
      <c r="S78" s="27"/>
      <c r="T78" s="27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x14ac:dyDescent="0.2">
      <c r="A79" s="12"/>
      <c r="B79" s="27"/>
      <c r="C79" s="28" t="s">
        <v>16</v>
      </c>
      <c r="D79" s="28"/>
      <c r="E79" s="28"/>
      <c r="F79" s="29">
        <f t="shared" si="2"/>
        <v>38.775510204081634</v>
      </c>
      <c r="G79" s="27"/>
      <c r="H79" s="40">
        <f t="shared" si="2"/>
        <v>2</v>
      </c>
      <c r="I79" s="27"/>
      <c r="J79" s="27"/>
      <c r="K79" s="29">
        <f t="shared" si="3"/>
        <v>38.775510204081634</v>
      </c>
      <c r="L79" s="27"/>
      <c r="M79" s="40">
        <f t="shared" si="1"/>
        <v>2</v>
      </c>
      <c r="N79" s="27"/>
      <c r="O79" s="27"/>
      <c r="P79" s="29">
        <f t="shared" si="4"/>
        <v>53.191489361702125</v>
      </c>
      <c r="Q79" s="27"/>
      <c r="R79" s="27"/>
      <c r="S79" s="27"/>
      <c r="T79" s="27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x14ac:dyDescent="0.2">
      <c r="A80" s="12"/>
      <c r="B80" s="27"/>
      <c r="C80" s="28" t="s">
        <v>107</v>
      </c>
      <c r="D80" s="28"/>
      <c r="E80" s="28"/>
      <c r="F80" s="29">
        <f t="shared" si="2"/>
        <v>8.1632653061224492</v>
      </c>
      <c r="G80" s="27"/>
      <c r="H80" s="40">
        <f t="shared" si="2"/>
        <v>1</v>
      </c>
      <c r="I80" s="27"/>
      <c r="J80" s="27"/>
      <c r="K80" s="29">
        <f t="shared" si="3"/>
        <v>8.1632653061224492</v>
      </c>
      <c r="L80" s="27"/>
      <c r="M80" s="40">
        <f t="shared" si="1"/>
        <v>1</v>
      </c>
      <c r="N80" s="27"/>
      <c r="O80" s="27"/>
      <c r="P80" s="29">
        <f t="shared" si="4"/>
        <v>48.936170212765958</v>
      </c>
      <c r="Q80" s="27"/>
      <c r="R80" s="27"/>
      <c r="S80" s="27"/>
      <c r="T80" s="27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x14ac:dyDescent="0.2">
      <c r="A81" s="12"/>
      <c r="B81" s="27"/>
      <c r="C81" s="28" t="s">
        <v>18</v>
      </c>
      <c r="D81" s="28"/>
      <c r="E81" s="28"/>
      <c r="F81" s="29">
        <f t="shared" si="2"/>
        <v>11.494252873563218</v>
      </c>
      <c r="G81" s="27"/>
      <c r="H81" s="40">
        <f t="shared" si="2"/>
        <v>3</v>
      </c>
      <c r="I81" s="27"/>
      <c r="J81" s="27"/>
      <c r="K81" s="29">
        <f t="shared" si="3"/>
        <v>14.0625</v>
      </c>
      <c r="L81" s="27"/>
      <c r="M81" s="40">
        <f t="shared" si="1"/>
        <v>2</v>
      </c>
      <c r="N81" s="27"/>
      <c r="O81" s="27"/>
      <c r="P81" s="29">
        <f t="shared" si="4"/>
        <v>1.1764705882352942</v>
      </c>
      <c r="Q81" s="27"/>
      <c r="R81" s="27"/>
      <c r="S81" s="27"/>
      <c r="T81" s="27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x14ac:dyDescent="0.2">
      <c r="A82" s="12"/>
      <c r="B82" s="27"/>
      <c r="C82" s="28" t="s">
        <v>108</v>
      </c>
      <c r="D82" s="28"/>
      <c r="E82" s="28"/>
      <c r="F82" s="29">
        <f t="shared" si="2"/>
        <v>19.565217391304348</v>
      </c>
      <c r="G82" s="27"/>
      <c r="H82" s="40">
        <f t="shared" si="2"/>
        <v>2</v>
      </c>
      <c r="I82" s="27"/>
      <c r="J82" s="27"/>
      <c r="K82" s="29">
        <f t="shared" si="3"/>
        <v>19.565217391304348</v>
      </c>
      <c r="L82" s="27"/>
      <c r="M82" s="40">
        <f t="shared" si="1"/>
        <v>2</v>
      </c>
      <c r="N82" s="27"/>
      <c r="O82" s="27"/>
      <c r="P82" s="29">
        <f t="shared" si="4"/>
        <v>22.727272727272727</v>
      </c>
      <c r="Q82" s="27"/>
      <c r="R82" s="27"/>
      <c r="S82" s="27"/>
      <c r="T82" s="27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x14ac:dyDescent="0.2">
      <c r="A83" s="12"/>
      <c r="B83" s="27"/>
      <c r="C83" s="28" t="s">
        <v>109</v>
      </c>
      <c r="D83" s="28"/>
      <c r="E83" s="28"/>
      <c r="F83" s="29">
        <f t="shared" si="2"/>
        <v>2.4390243902439024</v>
      </c>
      <c r="G83" s="27"/>
      <c r="H83" s="40">
        <f t="shared" si="2"/>
        <v>1</v>
      </c>
      <c r="I83" s="27"/>
      <c r="J83" s="27"/>
      <c r="K83" s="29">
        <f t="shared" si="3"/>
        <v>2.4390243902439024</v>
      </c>
      <c r="L83" s="27"/>
      <c r="M83" s="40">
        <f t="shared" si="1"/>
        <v>1</v>
      </c>
      <c r="N83" s="27"/>
      <c r="O83" s="27"/>
      <c r="P83" s="29">
        <f t="shared" si="4"/>
        <v>0</v>
      </c>
      <c r="Q83" s="27"/>
      <c r="R83" s="27"/>
      <c r="S83" s="27"/>
      <c r="T83" s="27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x14ac:dyDescent="0.2">
      <c r="A84" s="12"/>
      <c r="B84" s="27"/>
      <c r="C84" s="28" t="s">
        <v>110</v>
      </c>
      <c r="D84" s="28"/>
      <c r="E84" s="28"/>
      <c r="F84" s="29">
        <f t="shared" si="2"/>
        <v>3.7735849056603774</v>
      </c>
      <c r="G84" s="27"/>
      <c r="H84" s="40">
        <f t="shared" si="2"/>
        <v>1</v>
      </c>
      <c r="I84" s="27"/>
      <c r="J84" s="27"/>
      <c r="K84" s="29">
        <f t="shared" si="3"/>
        <v>3.7735849056603774</v>
      </c>
      <c r="L84" s="27"/>
      <c r="M84" s="40">
        <f t="shared" si="1"/>
        <v>1</v>
      </c>
      <c r="N84" s="27"/>
      <c r="O84" s="27"/>
      <c r="P84" s="29">
        <f t="shared" si="4"/>
        <v>11.764705882352942</v>
      </c>
      <c r="Q84" s="27"/>
      <c r="R84" s="27"/>
      <c r="S84" s="27"/>
      <c r="T84" s="27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x14ac:dyDescent="0.2">
      <c r="A85" s="12"/>
      <c r="B85" s="27"/>
      <c r="C85" s="28" t="s">
        <v>22</v>
      </c>
      <c r="D85" s="28"/>
      <c r="E85" s="28"/>
      <c r="F85" s="29">
        <f t="shared" si="2"/>
        <v>10.204081632653061</v>
      </c>
      <c r="G85" s="27"/>
      <c r="H85" s="40">
        <f t="shared" si="2"/>
        <v>1</v>
      </c>
      <c r="I85" s="27"/>
      <c r="J85" s="27"/>
      <c r="K85" s="29">
        <f t="shared" si="3"/>
        <v>10.204081632653061</v>
      </c>
      <c r="L85" s="27"/>
      <c r="M85" s="40">
        <f t="shared" si="1"/>
        <v>1</v>
      </c>
      <c r="N85" s="27"/>
      <c r="O85" s="27"/>
      <c r="P85" s="29">
        <f t="shared" si="4"/>
        <v>29.787234042553191</v>
      </c>
      <c r="Q85" s="27"/>
      <c r="R85" s="27"/>
      <c r="S85" s="27"/>
      <c r="T85" s="27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x14ac:dyDescent="0.2">
      <c r="A86" s="12"/>
      <c r="B86" s="27"/>
      <c r="C86" s="28" t="s">
        <v>111</v>
      </c>
      <c r="D86" s="28"/>
      <c r="E86" s="28"/>
      <c r="F86" s="29">
        <f t="shared" si="2"/>
        <v>6.0606060606060606</v>
      </c>
      <c r="G86" s="27"/>
      <c r="H86" s="40">
        <f t="shared" si="2"/>
        <v>6</v>
      </c>
      <c r="I86" s="27"/>
      <c r="J86" s="27"/>
      <c r="K86" s="29">
        <f t="shared" si="3"/>
        <v>9.375</v>
      </c>
      <c r="L86" s="27"/>
      <c r="M86" s="40">
        <f t="shared" si="1"/>
        <v>2</v>
      </c>
      <c r="N86" s="27"/>
      <c r="O86" s="27"/>
      <c r="P86" s="29">
        <f t="shared" si="4"/>
        <v>5.1546391752577323</v>
      </c>
      <c r="Q86" s="27"/>
      <c r="R86" s="27"/>
      <c r="S86" s="27"/>
      <c r="T86" s="27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x14ac:dyDescent="0.2">
      <c r="A87" s="12"/>
      <c r="B87" s="27"/>
      <c r="C87" s="28" t="s">
        <v>24</v>
      </c>
      <c r="D87" s="28"/>
      <c r="E87" s="28"/>
      <c r="F87" s="29">
        <f t="shared" si="2"/>
        <v>9.615384615384615</v>
      </c>
      <c r="G87" s="27"/>
      <c r="H87" s="40">
        <f t="shared" si="2"/>
        <v>1</v>
      </c>
      <c r="I87" s="27"/>
      <c r="J87" s="27"/>
      <c r="K87" s="29">
        <f t="shared" si="3"/>
        <v>9.615384615384615</v>
      </c>
      <c r="L87" s="27"/>
      <c r="M87" s="40">
        <f t="shared" si="1"/>
        <v>1</v>
      </c>
      <c r="N87" s="27"/>
      <c r="O87" s="27"/>
      <c r="P87" s="29">
        <f t="shared" si="4"/>
        <v>12</v>
      </c>
      <c r="Q87" s="27"/>
      <c r="R87" s="27"/>
      <c r="S87" s="27"/>
      <c r="T87" s="27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x14ac:dyDescent="0.2">
      <c r="A88" s="12"/>
      <c r="B88" s="27"/>
      <c r="C88" s="28" t="s">
        <v>112</v>
      </c>
      <c r="D88" s="28"/>
      <c r="E88" s="28"/>
      <c r="F88" s="29">
        <f t="shared" si="2"/>
        <v>2.2222222222222223</v>
      </c>
      <c r="G88" s="27"/>
      <c r="H88" s="40">
        <f t="shared" si="2"/>
        <v>1</v>
      </c>
      <c r="I88" s="27"/>
      <c r="J88" s="27"/>
      <c r="K88" s="29">
        <f t="shared" si="3"/>
        <v>2.2222222222222223</v>
      </c>
      <c r="L88" s="27"/>
      <c r="M88" s="40">
        <f t="shared" si="1"/>
        <v>1</v>
      </c>
      <c r="N88" s="27"/>
      <c r="O88" s="27"/>
      <c r="P88" s="29">
        <f t="shared" si="4"/>
        <v>27.906976744186046</v>
      </c>
      <c r="Q88" s="27"/>
      <c r="R88" s="27"/>
      <c r="S88" s="27"/>
      <c r="T88" s="27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x14ac:dyDescent="0.2">
      <c r="A89" s="12"/>
      <c r="B89" s="27"/>
      <c r="C89" s="28" t="s">
        <v>113</v>
      </c>
      <c r="D89" s="28"/>
      <c r="E89" s="28"/>
      <c r="F89" s="29">
        <f t="shared" si="2"/>
        <v>27.272727272727273</v>
      </c>
      <c r="G89" s="27"/>
      <c r="H89" s="40">
        <f t="shared" si="2"/>
        <v>1</v>
      </c>
      <c r="I89" s="27"/>
      <c r="J89" s="27"/>
      <c r="K89" s="29">
        <f t="shared" si="3"/>
        <v>27.272727272727273</v>
      </c>
      <c r="L89" s="27"/>
      <c r="M89" s="40">
        <f t="shared" si="1"/>
        <v>1</v>
      </c>
      <c r="N89" s="27"/>
      <c r="O89" s="27"/>
      <c r="P89" s="29">
        <f t="shared" si="4"/>
        <v>40.476190476190474</v>
      </c>
      <c r="Q89" s="27"/>
      <c r="R89" s="27"/>
      <c r="S89" s="27"/>
      <c r="T89" s="27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x14ac:dyDescent="0.2">
      <c r="A90" s="12"/>
      <c r="B90" s="27" t="s">
        <v>8</v>
      </c>
      <c r="C90" s="27" t="s">
        <v>115</v>
      </c>
      <c r="D90" s="27"/>
      <c r="E90" s="27"/>
      <c r="F90" s="29">
        <f>F17</f>
        <v>9.0909090909090917</v>
      </c>
      <c r="G90" s="27"/>
      <c r="H90" s="40">
        <f>H17</f>
        <v>10</v>
      </c>
      <c r="I90" s="27"/>
      <c r="J90" s="27"/>
      <c r="K90" s="29">
        <f>K17</f>
        <v>12.5</v>
      </c>
      <c r="L90" s="27"/>
      <c r="M90" s="40">
        <f t="shared" ref="M90:M100" si="5">M17</f>
        <v>1</v>
      </c>
      <c r="N90" s="27"/>
      <c r="O90" s="27"/>
      <c r="P90" s="29">
        <f>P17</f>
        <v>13.043478260869565</v>
      </c>
      <c r="Q90" s="27"/>
      <c r="R90" s="27"/>
      <c r="S90" s="27"/>
      <c r="T90" s="27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x14ac:dyDescent="0.2">
      <c r="A91" s="12"/>
      <c r="B91" s="27"/>
      <c r="C91" s="28" t="s">
        <v>117</v>
      </c>
      <c r="D91" s="28"/>
      <c r="E91" s="28"/>
      <c r="F91" s="29">
        <f t="shared" ref="F91:H100" si="6">F18</f>
        <v>8.133971291866029</v>
      </c>
      <c r="G91" s="27"/>
      <c r="H91" s="40">
        <f t="shared" si="6"/>
        <v>7</v>
      </c>
      <c r="I91" s="27"/>
      <c r="J91" s="27"/>
      <c r="K91" s="29">
        <f t="shared" ref="K91:K100" si="7">K18</f>
        <v>15.625</v>
      </c>
      <c r="L91" s="27"/>
      <c r="M91" s="40">
        <f t="shared" si="5"/>
        <v>1</v>
      </c>
      <c r="N91" s="27"/>
      <c r="O91" s="27"/>
      <c r="P91" s="29">
        <f t="shared" ref="P91:P100" si="8">P18</f>
        <v>5.3140096618357484</v>
      </c>
      <c r="Q91" s="27"/>
      <c r="R91" s="27"/>
      <c r="S91" s="27"/>
      <c r="T91" s="27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x14ac:dyDescent="0.2">
      <c r="A92" s="12"/>
      <c r="B92" s="27"/>
      <c r="C92" s="28" t="s">
        <v>118</v>
      </c>
      <c r="D92" s="28"/>
      <c r="E92" s="28"/>
      <c r="F92" s="29">
        <f t="shared" si="6"/>
        <v>12.903225806451612</v>
      </c>
      <c r="G92" s="27"/>
      <c r="H92" s="40">
        <f t="shared" si="6"/>
        <v>6</v>
      </c>
      <c r="I92" s="27"/>
      <c r="J92" s="27"/>
      <c r="K92" s="29">
        <f t="shared" si="7"/>
        <v>12.903225806451612</v>
      </c>
      <c r="L92" s="27"/>
      <c r="M92" s="40">
        <f t="shared" si="5"/>
        <v>1</v>
      </c>
      <c r="N92" s="27"/>
      <c r="O92" s="27"/>
      <c r="P92" s="29">
        <f t="shared" si="8"/>
        <v>11.666666666666666</v>
      </c>
      <c r="Q92" s="27"/>
      <c r="R92" s="27"/>
      <c r="S92" s="27"/>
      <c r="T92" s="27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x14ac:dyDescent="0.2">
      <c r="A93" s="12"/>
      <c r="B93" s="27"/>
      <c r="C93" s="28" t="s">
        <v>119</v>
      </c>
      <c r="D93" s="28"/>
      <c r="E93" s="28"/>
      <c r="F93" s="29">
        <f t="shared" si="6"/>
        <v>13.333333333333334</v>
      </c>
      <c r="G93" s="27"/>
      <c r="H93" s="40">
        <f t="shared" si="6"/>
        <v>3</v>
      </c>
      <c r="I93" s="27"/>
      <c r="J93" s="27"/>
      <c r="K93" s="29">
        <f t="shared" si="7"/>
        <v>13.333333333333334</v>
      </c>
      <c r="L93" s="27"/>
      <c r="M93" s="40">
        <f t="shared" si="5"/>
        <v>3</v>
      </c>
      <c r="N93" s="27"/>
      <c r="O93" s="27"/>
      <c r="P93" s="29">
        <f t="shared" si="8"/>
        <v>13.793103448275861</v>
      </c>
      <c r="Q93" s="27"/>
      <c r="R93" s="27"/>
      <c r="S93" s="27"/>
      <c r="T93" s="27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x14ac:dyDescent="0.2">
      <c r="A94" s="12"/>
      <c r="B94" s="27"/>
      <c r="C94" s="28" t="s">
        <v>120</v>
      </c>
      <c r="D94" s="28"/>
      <c r="E94" s="28"/>
      <c r="F94" s="29">
        <f t="shared" si="6"/>
        <v>17.1875</v>
      </c>
      <c r="G94" s="27"/>
      <c r="H94" s="40">
        <f t="shared" si="6"/>
        <v>3</v>
      </c>
      <c r="I94" s="27"/>
      <c r="J94" s="27"/>
      <c r="K94" s="29">
        <f t="shared" si="7"/>
        <v>17.1875</v>
      </c>
      <c r="L94" s="27"/>
      <c r="M94" s="40">
        <f t="shared" si="5"/>
        <v>3</v>
      </c>
      <c r="N94" s="27"/>
      <c r="O94" s="27"/>
      <c r="P94" s="29">
        <f t="shared" si="8"/>
        <v>0</v>
      </c>
      <c r="Q94" s="27"/>
      <c r="R94" s="27"/>
      <c r="S94" s="27"/>
      <c r="T94" s="27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x14ac:dyDescent="0.2">
      <c r="A95" s="12"/>
      <c r="B95" s="27"/>
      <c r="C95" s="28" t="s">
        <v>121</v>
      </c>
      <c r="D95" s="28"/>
      <c r="E95" s="28"/>
      <c r="F95" s="29">
        <f t="shared" si="6"/>
        <v>17.307692307692307</v>
      </c>
      <c r="G95" s="27"/>
      <c r="H95" s="40">
        <f t="shared" si="6"/>
        <v>2</v>
      </c>
      <c r="I95" s="27"/>
      <c r="J95" s="27"/>
      <c r="K95" s="29">
        <f t="shared" si="7"/>
        <v>17.307692307692307</v>
      </c>
      <c r="L95" s="27"/>
      <c r="M95" s="40">
        <f t="shared" si="5"/>
        <v>2</v>
      </c>
      <c r="N95" s="27"/>
      <c r="O95" s="27"/>
      <c r="P95" s="29">
        <f t="shared" si="8"/>
        <v>0</v>
      </c>
      <c r="Q95" s="27"/>
      <c r="R95" s="27"/>
      <c r="S95" s="27"/>
      <c r="T95" s="27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x14ac:dyDescent="0.2">
      <c r="A96" s="12"/>
      <c r="B96" s="27"/>
      <c r="C96" s="28" t="s">
        <v>34</v>
      </c>
      <c r="D96" s="28"/>
      <c r="E96" s="28"/>
      <c r="F96" s="29">
        <f t="shared" si="6"/>
        <v>13.114754098360656</v>
      </c>
      <c r="G96" s="27"/>
      <c r="H96" s="40">
        <f t="shared" si="6"/>
        <v>1</v>
      </c>
      <c r="I96" s="27"/>
      <c r="J96" s="27"/>
      <c r="K96" s="29">
        <f t="shared" si="7"/>
        <v>13.114754098360656</v>
      </c>
      <c r="L96" s="27"/>
      <c r="M96" s="40">
        <f t="shared" si="5"/>
        <v>1</v>
      </c>
      <c r="N96" s="27"/>
      <c r="O96" s="27"/>
      <c r="P96" s="29">
        <f t="shared" si="8"/>
        <v>8.4745762711864412</v>
      </c>
      <c r="Q96" s="27"/>
      <c r="R96" s="27"/>
      <c r="S96" s="27"/>
      <c r="T96" s="27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x14ac:dyDescent="0.2">
      <c r="A97" s="12"/>
      <c r="B97" s="27"/>
      <c r="C97" s="28" t="s">
        <v>35</v>
      </c>
      <c r="D97" s="28"/>
      <c r="E97" s="28"/>
      <c r="F97" s="29">
        <f t="shared" si="6"/>
        <v>19.047619047619047</v>
      </c>
      <c r="G97" s="27"/>
      <c r="H97" s="40">
        <f t="shared" si="6"/>
        <v>2</v>
      </c>
      <c r="I97" s="27"/>
      <c r="J97" s="27"/>
      <c r="K97" s="29">
        <f t="shared" si="7"/>
        <v>19.047619047619047</v>
      </c>
      <c r="L97" s="27"/>
      <c r="M97" s="40">
        <f t="shared" si="5"/>
        <v>2</v>
      </c>
      <c r="N97" s="27"/>
      <c r="O97" s="27"/>
      <c r="P97" s="29">
        <f t="shared" si="8"/>
        <v>16.393442622950818</v>
      </c>
      <c r="Q97" s="27"/>
      <c r="R97" s="27"/>
      <c r="S97" s="27"/>
      <c r="T97" s="27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x14ac:dyDescent="0.2">
      <c r="A98" s="12"/>
      <c r="B98" s="27"/>
      <c r="C98" s="28" t="s">
        <v>36</v>
      </c>
      <c r="D98" s="28"/>
      <c r="E98" s="28"/>
      <c r="F98" s="29">
        <f t="shared" si="6"/>
        <v>2.2727272727272729</v>
      </c>
      <c r="G98" s="27"/>
      <c r="H98" s="40">
        <f t="shared" si="6"/>
        <v>1</v>
      </c>
      <c r="I98" s="27"/>
      <c r="J98" s="27"/>
      <c r="K98" s="29">
        <f t="shared" si="7"/>
        <v>2.2727272727272729</v>
      </c>
      <c r="L98" s="27"/>
      <c r="M98" s="40">
        <f t="shared" si="5"/>
        <v>1</v>
      </c>
      <c r="N98" s="27"/>
      <c r="O98" s="27"/>
      <c r="P98" s="29">
        <f t="shared" si="8"/>
        <v>0</v>
      </c>
      <c r="Q98" s="27"/>
      <c r="R98" s="27"/>
      <c r="S98" s="27"/>
      <c r="T98" s="27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x14ac:dyDescent="0.2">
      <c r="A99" s="12"/>
      <c r="B99" s="27"/>
      <c r="C99" s="28" t="s">
        <v>37</v>
      </c>
      <c r="D99" s="28"/>
      <c r="E99" s="28"/>
      <c r="F99" s="29">
        <f t="shared" si="6"/>
        <v>8.1967213114754092</v>
      </c>
      <c r="G99" s="27"/>
      <c r="H99" s="40">
        <f t="shared" si="6"/>
        <v>1</v>
      </c>
      <c r="I99" s="27"/>
      <c r="J99" s="27"/>
      <c r="K99" s="29">
        <f t="shared" si="7"/>
        <v>8.1967213114754092</v>
      </c>
      <c r="L99" s="27"/>
      <c r="M99" s="40">
        <f t="shared" si="5"/>
        <v>1</v>
      </c>
      <c r="N99" s="27"/>
      <c r="O99" s="27"/>
      <c r="P99" s="29">
        <f t="shared" si="8"/>
        <v>6.7796610169491522</v>
      </c>
      <c r="Q99" s="27"/>
      <c r="R99" s="27"/>
      <c r="S99" s="27"/>
      <c r="T99" s="27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x14ac:dyDescent="0.2">
      <c r="A100" s="12"/>
      <c r="B100" s="27"/>
      <c r="C100" s="27" t="s">
        <v>38</v>
      </c>
      <c r="D100" s="27"/>
      <c r="E100" s="27"/>
      <c r="F100" s="29">
        <f t="shared" si="6"/>
        <v>11.666666666666666</v>
      </c>
      <c r="G100" s="27"/>
      <c r="H100" s="40">
        <f t="shared" si="6"/>
        <v>5</v>
      </c>
      <c r="I100" s="27"/>
      <c r="J100" s="27"/>
      <c r="K100" s="29">
        <f t="shared" si="7"/>
        <v>11.666666666666666</v>
      </c>
      <c r="L100" s="27"/>
      <c r="M100" s="40">
        <f t="shared" si="5"/>
        <v>3</v>
      </c>
      <c r="N100" s="27"/>
      <c r="O100" s="27"/>
      <c r="P100" s="29">
        <f t="shared" si="8"/>
        <v>0</v>
      </c>
      <c r="Q100" s="27"/>
      <c r="R100" s="27"/>
      <c r="S100" s="27"/>
      <c r="T100" s="27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x14ac:dyDescent="0.2">
      <c r="A101" s="12"/>
      <c r="B101" s="27" t="s">
        <v>11</v>
      </c>
      <c r="C101" s="28" t="s">
        <v>52</v>
      </c>
      <c r="D101" s="28"/>
      <c r="E101" s="28"/>
      <c r="F101" s="29">
        <f>F50</f>
        <v>8.8082901554404138</v>
      </c>
      <c r="G101" s="27"/>
      <c r="H101" s="40">
        <f>H50</f>
        <v>9</v>
      </c>
      <c r="I101" s="27"/>
      <c r="J101" s="27"/>
      <c r="K101" s="29">
        <f>K50</f>
        <v>17.1875</v>
      </c>
      <c r="L101" s="27"/>
      <c r="M101" s="40">
        <f t="shared" ref="M101:M118" si="9">M50</f>
        <v>4</v>
      </c>
      <c r="N101" s="27"/>
      <c r="O101" s="27"/>
      <c r="P101" s="29">
        <f>P50</f>
        <v>32.460732984293195</v>
      </c>
      <c r="Q101" s="27"/>
      <c r="R101" s="27"/>
      <c r="S101" s="27"/>
      <c r="T101" s="27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x14ac:dyDescent="0.2">
      <c r="A102" s="12"/>
      <c r="B102" s="27"/>
      <c r="C102" s="28" t="s">
        <v>124</v>
      </c>
      <c r="D102" s="28"/>
      <c r="E102" s="28"/>
      <c r="F102" s="29">
        <f t="shared" ref="F102:H117" si="10">F51</f>
        <v>4.3478260869565215</v>
      </c>
      <c r="G102" s="27"/>
      <c r="H102" s="40">
        <f t="shared" si="10"/>
        <v>3</v>
      </c>
      <c r="I102" s="27"/>
      <c r="J102" s="27"/>
      <c r="K102" s="29">
        <f t="shared" ref="K102:K118" si="11">K51</f>
        <v>12.5</v>
      </c>
      <c r="L102" s="27"/>
      <c r="M102" s="40">
        <f t="shared" si="9"/>
        <v>3</v>
      </c>
      <c r="N102" s="27"/>
      <c r="O102" s="27"/>
      <c r="P102" s="29">
        <f t="shared" ref="P102:P118" si="12">P51</f>
        <v>21.978021978021978</v>
      </c>
      <c r="Q102" s="27"/>
      <c r="R102" s="27"/>
      <c r="S102" s="27"/>
      <c r="T102" s="27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x14ac:dyDescent="0.2">
      <c r="A103" s="12"/>
      <c r="B103" s="27"/>
      <c r="C103" s="28" t="s">
        <v>125</v>
      </c>
      <c r="D103" s="28"/>
      <c r="E103" s="28"/>
      <c r="F103" s="29">
        <f t="shared" si="10"/>
        <v>9.0909090909090917</v>
      </c>
      <c r="G103" s="27"/>
      <c r="H103" s="40">
        <f t="shared" si="10"/>
        <v>11</v>
      </c>
      <c r="I103" s="27"/>
      <c r="J103" s="27"/>
      <c r="K103" s="29">
        <f t="shared" si="11"/>
        <v>12.5</v>
      </c>
      <c r="L103" s="27"/>
      <c r="M103" s="40">
        <f t="shared" si="9"/>
        <v>3</v>
      </c>
      <c r="N103" s="27"/>
      <c r="O103" s="27"/>
      <c r="P103" s="29">
        <f t="shared" si="12"/>
        <v>23.243243243243242</v>
      </c>
      <c r="Q103" s="27"/>
      <c r="R103" s="27"/>
      <c r="S103" s="27"/>
      <c r="T103" s="27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x14ac:dyDescent="0.2">
      <c r="A104" s="12"/>
      <c r="B104" s="27"/>
      <c r="C104" s="28" t="s">
        <v>55</v>
      </c>
      <c r="D104" s="28"/>
      <c r="E104" s="28"/>
      <c r="F104" s="29">
        <f t="shared" si="10"/>
        <v>5.2356020942408374</v>
      </c>
      <c r="G104" s="27"/>
      <c r="H104" s="40">
        <f t="shared" si="10"/>
        <v>7</v>
      </c>
      <c r="I104" s="27"/>
      <c r="J104" s="27"/>
      <c r="K104" s="29">
        <f t="shared" si="11"/>
        <v>6.25</v>
      </c>
      <c r="L104" s="27"/>
      <c r="M104" s="40">
        <f t="shared" si="9"/>
        <v>2</v>
      </c>
      <c r="N104" s="27"/>
      <c r="O104" s="27"/>
      <c r="P104" s="29">
        <f t="shared" si="12"/>
        <v>27.513227513227513</v>
      </c>
      <c r="Q104" s="27"/>
      <c r="R104" s="27"/>
      <c r="S104" s="27"/>
      <c r="T104" s="27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x14ac:dyDescent="0.2">
      <c r="A105" s="12"/>
      <c r="B105" s="27"/>
      <c r="C105" s="28" t="s">
        <v>56</v>
      </c>
      <c r="D105" s="28"/>
      <c r="E105" s="28"/>
      <c r="F105" s="29">
        <f t="shared" si="10"/>
        <v>3.6842105263157894</v>
      </c>
      <c r="G105" s="27"/>
      <c r="H105" s="40">
        <f t="shared" si="10"/>
        <v>2</v>
      </c>
      <c r="I105" s="27"/>
      <c r="J105" s="27"/>
      <c r="K105" s="29">
        <f t="shared" si="11"/>
        <v>10.9375</v>
      </c>
      <c r="L105" s="27"/>
      <c r="M105" s="40">
        <f t="shared" si="9"/>
        <v>2</v>
      </c>
      <c r="N105" s="27"/>
      <c r="O105" s="27"/>
      <c r="P105" s="29">
        <f t="shared" si="12"/>
        <v>36.170212765957444</v>
      </c>
      <c r="Q105" s="27"/>
      <c r="R105" s="27"/>
      <c r="S105" s="27"/>
      <c r="T105" s="27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x14ac:dyDescent="0.2">
      <c r="A106" s="12"/>
      <c r="B106" s="27"/>
      <c r="C106" s="28" t="s">
        <v>126</v>
      </c>
      <c r="D106" s="28"/>
      <c r="E106" s="28"/>
      <c r="F106" s="29">
        <f t="shared" si="10"/>
        <v>2.6595744680851063</v>
      </c>
      <c r="G106" s="27"/>
      <c r="H106" s="40">
        <f t="shared" si="10"/>
        <v>2</v>
      </c>
      <c r="I106" s="27"/>
      <c r="J106" s="27"/>
      <c r="K106" s="29">
        <f t="shared" si="11"/>
        <v>7.8125</v>
      </c>
      <c r="L106" s="27"/>
      <c r="M106" s="40">
        <f t="shared" si="9"/>
        <v>2</v>
      </c>
      <c r="N106" s="27"/>
      <c r="O106" s="27"/>
      <c r="P106" s="29">
        <f t="shared" si="12"/>
        <v>38.172043010752688</v>
      </c>
      <c r="Q106" s="27"/>
      <c r="R106" s="27"/>
      <c r="S106" s="27"/>
      <c r="T106" s="27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x14ac:dyDescent="0.2">
      <c r="A107" s="12"/>
      <c r="B107" s="27"/>
      <c r="C107" s="28" t="s">
        <v>127</v>
      </c>
      <c r="D107" s="28"/>
      <c r="E107" s="28"/>
      <c r="F107" s="29">
        <f t="shared" si="10"/>
        <v>1.8292682926829269</v>
      </c>
      <c r="G107" s="27"/>
      <c r="H107" s="40">
        <f t="shared" si="10"/>
        <v>2</v>
      </c>
      <c r="I107" s="27"/>
      <c r="J107" s="27"/>
      <c r="K107" s="29">
        <f t="shared" si="11"/>
        <v>3.125</v>
      </c>
      <c r="L107" s="27"/>
      <c r="M107" s="40">
        <f t="shared" si="9"/>
        <v>2</v>
      </c>
      <c r="N107" s="27"/>
      <c r="O107" s="27"/>
      <c r="P107" s="29">
        <f t="shared" si="12"/>
        <v>29.012345679012345</v>
      </c>
      <c r="Q107" s="27"/>
      <c r="R107" s="27"/>
      <c r="S107" s="27"/>
      <c r="T107" s="27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x14ac:dyDescent="0.2">
      <c r="A108" s="12"/>
      <c r="B108" s="27"/>
      <c r="C108" s="28" t="s">
        <v>128</v>
      </c>
      <c r="D108" s="28"/>
      <c r="E108" s="28"/>
      <c r="F108" s="29">
        <f t="shared" si="10"/>
        <v>5.5865921787709496</v>
      </c>
      <c r="G108" s="27"/>
      <c r="H108" s="40">
        <f t="shared" si="10"/>
        <v>2</v>
      </c>
      <c r="I108" s="27"/>
      <c r="J108" s="27"/>
      <c r="K108" s="29">
        <f t="shared" si="11"/>
        <v>15.625</v>
      </c>
      <c r="L108" s="27"/>
      <c r="M108" s="40">
        <f t="shared" si="9"/>
        <v>2</v>
      </c>
      <c r="N108" s="27"/>
      <c r="O108" s="27"/>
      <c r="P108" s="29">
        <f t="shared" si="12"/>
        <v>58.192090395480228</v>
      </c>
      <c r="Q108" s="27"/>
      <c r="R108" s="27"/>
      <c r="S108" s="27"/>
      <c r="T108" s="27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x14ac:dyDescent="0.2">
      <c r="A109" s="12"/>
      <c r="B109" s="27"/>
      <c r="C109" s="28" t="s">
        <v>60</v>
      </c>
      <c r="D109" s="28"/>
      <c r="E109" s="28"/>
      <c r="F109" s="29">
        <f t="shared" si="10"/>
        <v>1.0638297872340425</v>
      </c>
      <c r="G109" s="27"/>
      <c r="H109" s="40">
        <f t="shared" si="10"/>
        <v>2</v>
      </c>
      <c r="I109" s="27"/>
      <c r="J109" s="27"/>
      <c r="K109" s="29">
        <f t="shared" si="11"/>
        <v>3.125</v>
      </c>
      <c r="L109" s="27"/>
      <c r="M109" s="40">
        <f t="shared" si="9"/>
        <v>2</v>
      </c>
      <c r="N109" s="27"/>
      <c r="O109" s="27"/>
      <c r="P109" s="29">
        <f t="shared" si="12"/>
        <v>26.344086021505376</v>
      </c>
      <c r="Q109" s="27"/>
      <c r="R109" s="27"/>
      <c r="S109" s="27"/>
      <c r="T109" s="27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x14ac:dyDescent="0.2">
      <c r="A110" s="12"/>
      <c r="B110" s="27"/>
      <c r="C110" s="28" t="s">
        <v>61</v>
      </c>
      <c r="D110" s="28"/>
      <c r="E110" s="28"/>
      <c r="F110" s="29">
        <f t="shared" si="10"/>
        <v>1.5957446808510638</v>
      </c>
      <c r="G110" s="27"/>
      <c r="H110" s="40">
        <f t="shared" si="10"/>
        <v>3</v>
      </c>
      <c r="I110" s="27"/>
      <c r="J110" s="27"/>
      <c r="K110" s="29">
        <f t="shared" si="11"/>
        <v>4.6875</v>
      </c>
      <c r="L110" s="27"/>
      <c r="M110" s="40">
        <f t="shared" si="9"/>
        <v>3</v>
      </c>
      <c r="N110" s="27"/>
      <c r="O110" s="27"/>
      <c r="P110" s="29">
        <f t="shared" si="12"/>
        <v>34.408602150537632</v>
      </c>
      <c r="Q110" s="27"/>
      <c r="R110" s="27"/>
      <c r="S110" s="27"/>
      <c r="T110" s="27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x14ac:dyDescent="0.2">
      <c r="A111" s="12"/>
      <c r="B111" s="27"/>
      <c r="C111" s="28" t="s">
        <v>129</v>
      </c>
      <c r="D111" s="28"/>
      <c r="E111" s="28"/>
      <c r="F111" s="29">
        <f t="shared" si="10"/>
        <v>1.0638297872340425</v>
      </c>
      <c r="G111" s="27"/>
      <c r="H111" s="40">
        <f t="shared" si="10"/>
        <v>1</v>
      </c>
      <c r="I111" s="27"/>
      <c r="J111" s="27"/>
      <c r="K111" s="29">
        <f t="shared" si="11"/>
        <v>3.125</v>
      </c>
      <c r="L111" s="27"/>
      <c r="M111" s="40">
        <f t="shared" si="9"/>
        <v>1</v>
      </c>
      <c r="N111" s="27"/>
      <c r="O111" s="27"/>
      <c r="P111" s="29">
        <f t="shared" si="12"/>
        <v>63.978494623655912</v>
      </c>
      <c r="Q111" s="27"/>
      <c r="R111" s="27"/>
      <c r="S111" s="27"/>
      <c r="T111" s="27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x14ac:dyDescent="0.2">
      <c r="A112" s="12"/>
      <c r="B112" s="27"/>
      <c r="C112" s="28" t="s">
        <v>130</v>
      </c>
      <c r="D112" s="28"/>
      <c r="E112" s="28"/>
      <c r="F112" s="29">
        <f t="shared" si="10"/>
        <v>9.5744680851063837</v>
      </c>
      <c r="G112" s="27"/>
      <c r="H112" s="40">
        <f t="shared" si="10"/>
        <v>7</v>
      </c>
      <c r="I112" s="27"/>
      <c r="J112" s="27"/>
      <c r="K112" s="29">
        <f t="shared" si="11"/>
        <v>12.5</v>
      </c>
      <c r="L112" s="27"/>
      <c r="M112" s="40">
        <f t="shared" si="9"/>
        <v>2</v>
      </c>
      <c r="N112" s="27"/>
      <c r="O112" s="27"/>
      <c r="P112" s="29">
        <f t="shared" si="12"/>
        <v>45.161290322580648</v>
      </c>
      <c r="Q112" s="27"/>
      <c r="R112" s="27"/>
      <c r="S112" s="27"/>
      <c r="T112" s="27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x14ac:dyDescent="0.2">
      <c r="A113" s="12"/>
      <c r="B113" s="27"/>
      <c r="C113" s="28" t="s">
        <v>64</v>
      </c>
      <c r="D113" s="28"/>
      <c r="E113" s="28"/>
      <c r="F113" s="29">
        <f t="shared" si="10"/>
        <v>5.3191489361702127</v>
      </c>
      <c r="G113" s="27"/>
      <c r="H113" s="40">
        <f t="shared" si="10"/>
        <v>1</v>
      </c>
      <c r="I113" s="27"/>
      <c r="J113" s="27"/>
      <c r="K113" s="29">
        <f t="shared" si="11"/>
        <v>15.625</v>
      </c>
      <c r="L113" s="27"/>
      <c r="M113" s="40">
        <f t="shared" si="9"/>
        <v>1</v>
      </c>
      <c r="N113" s="27"/>
      <c r="O113" s="27"/>
      <c r="P113" s="29">
        <f t="shared" si="12"/>
        <v>46.774193548387096</v>
      </c>
      <c r="Q113" s="27"/>
      <c r="R113" s="27"/>
      <c r="S113" s="27"/>
      <c r="T113" s="27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x14ac:dyDescent="0.2">
      <c r="A114" s="12"/>
      <c r="B114" s="27"/>
      <c r="C114" s="28" t="s">
        <v>65</v>
      </c>
      <c r="D114" s="28"/>
      <c r="E114" s="28"/>
      <c r="F114" s="29">
        <f t="shared" si="10"/>
        <v>1.8867924528301887</v>
      </c>
      <c r="G114" s="27"/>
      <c r="H114" s="40">
        <f t="shared" si="10"/>
        <v>1</v>
      </c>
      <c r="I114" s="27"/>
      <c r="J114" s="27"/>
      <c r="K114" s="29">
        <f t="shared" si="11"/>
        <v>3.125</v>
      </c>
      <c r="L114" s="27"/>
      <c r="M114" s="40">
        <f t="shared" si="9"/>
        <v>1</v>
      </c>
      <c r="N114" s="27"/>
      <c r="O114" s="27"/>
      <c r="P114" s="29">
        <f t="shared" si="12"/>
        <v>27.884615384615383</v>
      </c>
      <c r="Q114" s="27"/>
      <c r="R114" s="27"/>
      <c r="S114" s="27"/>
      <c r="T114" s="27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x14ac:dyDescent="0.2">
      <c r="A115" s="12"/>
      <c r="B115" s="27"/>
      <c r="C115" s="28" t="s">
        <v>66</v>
      </c>
      <c r="D115" s="28"/>
      <c r="E115" s="28"/>
      <c r="F115" s="29">
        <f t="shared" si="10"/>
        <v>3.0303030303030303</v>
      </c>
      <c r="G115" s="27"/>
      <c r="H115" s="40">
        <f t="shared" si="10"/>
        <v>2</v>
      </c>
      <c r="I115" s="27"/>
      <c r="J115" s="27"/>
      <c r="K115" s="29">
        <f t="shared" si="11"/>
        <v>7.8125</v>
      </c>
      <c r="L115" s="27"/>
      <c r="M115" s="40">
        <f t="shared" si="9"/>
        <v>1</v>
      </c>
      <c r="N115" s="27"/>
      <c r="O115" s="27"/>
      <c r="P115" s="29">
        <f t="shared" si="12"/>
        <v>22.959183673469386</v>
      </c>
      <c r="Q115" s="27"/>
      <c r="R115" s="27"/>
      <c r="S115" s="27"/>
      <c r="T115" s="27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x14ac:dyDescent="0.2">
      <c r="A116" s="12"/>
      <c r="B116" s="27"/>
      <c r="C116" s="28" t="s">
        <v>67</v>
      </c>
      <c r="D116" s="28"/>
      <c r="E116" s="28"/>
      <c r="F116" s="29">
        <f t="shared" si="10"/>
        <v>4.2553191489361701</v>
      </c>
      <c r="G116" s="27"/>
      <c r="H116" s="40">
        <f t="shared" si="10"/>
        <v>3</v>
      </c>
      <c r="I116" s="27"/>
      <c r="J116" s="27"/>
      <c r="K116" s="29">
        <f t="shared" si="11"/>
        <v>10.9375</v>
      </c>
      <c r="L116" s="27"/>
      <c r="M116" s="40">
        <f t="shared" si="9"/>
        <v>1</v>
      </c>
      <c r="N116" s="27"/>
      <c r="O116" s="27"/>
      <c r="P116" s="29">
        <f t="shared" si="12"/>
        <v>40.86021505376344</v>
      </c>
      <c r="Q116" s="27"/>
      <c r="R116" s="27"/>
      <c r="S116" s="27"/>
      <c r="T116" s="27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x14ac:dyDescent="0.2">
      <c r="A117" s="12"/>
      <c r="B117" s="27"/>
      <c r="C117" s="28" t="s">
        <v>68</v>
      </c>
      <c r="D117" s="28"/>
      <c r="E117" s="28"/>
      <c r="F117" s="29">
        <f t="shared" si="10"/>
        <v>3.5353535353535355</v>
      </c>
      <c r="G117" s="27"/>
      <c r="H117" s="40">
        <f t="shared" si="10"/>
        <v>5</v>
      </c>
      <c r="I117" s="27"/>
      <c r="J117" s="27"/>
      <c r="K117" s="29">
        <f t="shared" si="11"/>
        <v>7.8125</v>
      </c>
      <c r="L117" s="27"/>
      <c r="M117" s="40">
        <f t="shared" si="9"/>
        <v>2</v>
      </c>
      <c r="N117" s="27"/>
      <c r="O117" s="27"/>
      <c r="P117" s="29">
        <f t="shared" si="12"/>
        <v>12.755102040816327</v>
      </c>
      <c r="Q117" s="27"/>
      <c r="R117" s="27"/>
      <c r="S117" s="27"/>
      <c r="T117" s="27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x14ac:dyDescent="0.2">
      <c r="A118" s="12"/>
      <c r="B118" s="27"/>
      <c r="C118" s="28" t="s">
        <v>69</v>
      </c>
      <c r="D118" s="28"/>
      <c r="E118" s="28"/>
      <c r="F118" s="29">
        <f t="shared" ref="F118:H118" si="13">F67</f>
        <v>6.1452513966480451</v>
      </c>
      <c r="G118" s="27"/>
      <c r="H118" s="40">
        <f t="shared" si="13"/>
        <v>2</v>
      </c>
      <c r="I118" s="27"/>
      <c r="J118" s="27"/>
      <c r="K118" s="29">
        <f t="shared" si="11"/>
        <v>17.1875</v>
      </c>
      <c r="L118" s="27"/>
      <c r="M118" s="40">
        <f t="shared" si="9"/>
        <v>2</v>
      </c>
      <c r="N118" s="27"/>
      <c r="O118" s="27"/>
      <c r="P118" s="29">
        <f t="shared" si="12"/>
        <v>36.158192090395481</v>
      </c>
      <c r="Q118" s="27"/>
      <c r="R118" s="27"/>
      <c r="S118" s="27"/>
      <c r="T118" s="27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x14ac:dyDescent="0.2">
      <c r="A119" s="12"/>
      <c r="B119" s="27" t="s">
        <v>133</v>
      </c>
      <c r="C119" s="28" t="s">
        <v>47</v>
      </c>
      <c r="D119" s="28" t="s">
        <v>92</v>
      </c>
      <c r="E119" s="28"/>
      <c r="F119" s="29">
        <v>6.6</v>
      </c>
      <c r="G119" s="27"/>
      <c r="H119" s="40">
        <v>6.6</v>
      </c>
      <c r="I119" s="27"/>
      <c r="J119" s="27"/>
      <c r="K119" s="29">
        <v>6.6</v>
      </c>
      <c r="L119" s="27"/>
      <c r="M119" s="40">
        <v>6.6</v>
      </c>
      <c r="N119" s="27"/>
      <c r="O119" s="27"/>
      <c r="P119" s="29">
        <v>6.6</v>
      </c>
      <c r="Q119" s="27"/>
      <c r="R119" s="27"/>
      <c r="S119" s="27"/>
      <c r="T119" s="27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x14ac:dyDescent="0.2">
      <c r="A120" s="12"/>
      <c r="B120" s="27"/>
      <c r="C120" s="27" t="s">
        <v>48</v>
      </c>
      <c r="D120" s="27"/>
      <c r="E120" s="27"/>
      <c r="F120" s="29">
        <f>F41</f>
        <v>5.4945054945054945</v>
      </c>
      <c r="G120" s="27"/>
      <c r="H120" s="40">
        <f>H41</f>
        <v>1</v>
      </c>
      <c r="I120" s="27"/>
      <c r="J120" s="27"/>
      <c r="K120" s="29">
        <f>K41</f>
        <v>4.6875</v>
      </c>
      <c r="L120" s="27"/>
      <c r="M120" s="40">
        <f>M41</f>
        <v>1</v>
      </c>
      <c r="N120" s="27"/>
      <c r="O120" s="27"/>
      <c r="P120" s="29">
        <f>P41</f>
        <v>32.584269662921351</v>
      </c>
      <c r="Q120" s="27"/>
      <c r="R120" s="27"/>
      <c r="S120" s="27"/>
      <c r="T120" s="27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x14ac:dyDescent="0.2">
      <c r="A121" s="12"/>
      <c r="B121" s="27"/>
      <c r="C121" s="27" t="s">
        <v>49</v>
      </c>
      <c r="D121" s="27"/>
      <c r="E121" s="27"/>
      <c r="F121" s="29">
        <f>F43</f>
        <v>7.6335877862595423</v>
      </c>
      <c r="G121" s="27"/>
      <c r="H121" s="40">
        <f>H43</f>
        <v>1</v>
      </c>
      <c r="I121" s="27"/>
      <c r="J121" s="27"/>
      <c r="K121" s="29">
        <f>K43</f>
        <v>14.0625</v>
      </c>
      <c r="L121" s="27"/>
      <c r="M121" s="40">
        <f>M43</f>
        <v>1</v>
      </c>
      <c r="N121" s="27"/>
      <c r="O121" s="27"/>
      <c r="P121" s="29">
        <f>P43</f>
        <v>23.255813953488371</v>
      </c>
      <c r="Q121" s="27"/>
      <c r="R121" s="27"/>
      <c r="S121" s="27"/>
      <c r="T121" s="27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x14ac:dyDescent="0.2">
      <c r="A122" s="12"/>
      <c r="B122" s="27"/>
      <c r="C122" s="27" t="s">
        <v>50</v>
      </c>
      <c r="D122" s="27"/>
      <c r="E122" s="27"/>
      <c r="F122" s="29">
        <f>F44</f>
        <v>2.8708133971291865</v>
      </c>
      <c r="G122" s="27"/>
      <c r="H122" s="40">
        <f>H44</f>
        <v>2</v>
      </c>
      <c r="I122" s="27"/>
      <c r="J122" s="27"/>
      <c r="K122" s="29">
        <f>K44</f>
        <v>4.6875</v>
      </c>
      <c r="L122" s="27"/>
      <c r="M122" s="40">
        <f>M44</f>
        <v>2</v>
      </c>
      <c r="N122" s="27"/>
      <c r="O122" s="27"/>
      <c r="P122" s="29">
        <f>P44</f>
        <v>39.130434782608695</v>
      </c>
      <c r="Q122" s="27"/>
      <c r="R122" s="27"/>
      <c r="S122" s="27"/>
      <c r="T122" s="27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ht="13.5" thickBot="1" x14ac:dyDescent="0.25">
      <c r="A123" s="12"/>
      <c r="B123" s="27"/>
      <c r="C123" s="28" t="s">
        <v>123</v>
      </c>
      <c r="D123" s="28"/>
      <c r="E123" s="28"/>
      <c r="F123" s="29">
        <v>7</v>
      </c>
      <c r="G123" s="27"/>
      <c r="H123" s="40">
        <v>7</v>
      </c>
      <c r="I123" s="27"/>
      <c r="J123" s="27"/>
      <c r="K123" s="29">
        <v>7</v>
      </c>
      <c r="L123" s="27"/>
      <c r="M123" s="40">
        <v>7</v>
      </c>
      <c r="N123" s="27"/>
      <c r="O123" s="27"/>
      <c r="P123" s="29">
        <v>7</v>
      </c>
      <c r="Q123" s="27"/>
      <c r="R123" s="27"/>
      <c r="S123" s="27"/>
      <c r="T123" s="27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ht="13.5" thickTop="1" x14ac:dyDescent="0.2">
      <c r="A124" s="12"/>
      <c r="B124" s="41" t="s">
        <v>92</v>
      </c>
      <c r="C124" s="25" t="s">
        <v>134</v>
      </c>
      <c r="D124" s="34"/>
      <c r="E124" s="34"/>
      <c r="F124" s="36">
        <f>AVERAGE($F119:$F123)</f>
        <v>5.9197813355788451</v>
      </c>
      <c r="G124" s="25"/>
      <c r="H124" s="36">
        <f>AVERAGE($H119:$H123)</f>
        <v>3.5200000000000005</v>
      </c>
      <c r="I124" s="25"/>
      <c r="J124" s="25"/>
      <c r="K124" s="36">
        <f>AVERAGE($K119:$K123)</f>
        <v>7.4075000000000006</v>
      </c>
      <c r="L124" s="25"/>
      <c r="M124" s="36">
        <f>AVERAGE($M119:$M123)</f>
        <v>3.5200000000000005</v>
      </c>
      <c r="N124" s="25"/>
      <c r="O124" s="25"/>
      <c r="P124" s="36">
        <f>AVERAGE($P119:$P123)</f>
        <v>21.714103679803685</v>
      </c>
      <c r="Q124" s="25"/>
      <c r="R124" s="25"/>
      <c r="S124" s="25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x14ac:dyDescent="0.2">
      <c r="A125" s="12"/>
      <c r="B125" s="42"/>
      <c r="C125" s="43" t="s">
        <v>135</v>
      </c>
      <c r="D125" s="43"/>
      <c r="E125" s="43"/>
      <c r="F125" s="44">
        <f>AVERAGE($F77:$F123)</f>
        <v>8.5996224480971684</v>
      </c>
      <c r="G125" s="44">
        <f>STDEV($F77:$F123)</f>
        <v>7.3008229535986038</v>
      </c>
      <c r="H125" s="44">
        <f>AVERAGE(H77:H123)</f>
        <v>3.0978723404255319</v>
      </c>
      <c r="I125" s="44">
        <f>STDEV($H77:$H123)</f>
        <v>2.6845361806255994</v>
      </c>
      <c r="J125" s="43"/>
      <c r="K125" s="44">
        <f>AVERAGE($K77:$K123)</f>
        <v>11.09715521982255</v>
      </c>
      <c r="L125" s="44">
        <f>STDEV($K77:$K123)</f>
        <v>7.0028858422541971</v>
      </c>
      <c r="M125" s="44">
        <f>AVERAGE($M77:$M123)</f>
        <v>1.9063829787234041</v>
      </c>
      <c r="N125" s="44">
        <f>STDEV($M77:$M123)</f>
        <v>1.300067599466366</v>
      </c>
      <c r="O125" s="43"/>
      <c r="P125" s="44">
        <f>AVERAGE($P77:$P123)</f>
        <v>24.125336837687613</v>
      </c>
      <c r="Q125" s="45"/>
      <c r="R125" s="45"/>
      <c r="S125" s="45"/>
      <c r="T125" s="4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ht="13.5" thickBot="1" x14ac:dyDescent="0.25">
      <c r="A126" s="12"/>
      <c r="B126" s="46" t="s">
        <v>136</v>
      </c>
      <c r="C126" s="37"/>
      <c r="D126" s="37"/>
      <c r="E126" s="37"/>
      <c r="F126" s="39"/>
      <c r="G126" s="39"/>
      <c r="H126" s="39"/>
      <c r="I126" s="39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ht="13.5" thickTop="1" x14ac:dyDescent="0.2">
      <c r="A127" s="12"/>
      <c r="B127" s="27" t="s">
        <v>92</v>
      </c>
      <c r="C127" s="47" t="s">
        <v>1</v>
      </c>
      <c r="D127" s="47"/>
      <c r="E127" s="47"/>
      <c r="F127" s="48">
        <f>F30</f>
        <v>2.3923444976076556</v>
      </c>
      <c r="G127" s="26"/>
      <c r="H127" s="49">
        <f>H30</f>
        <v>3</v>
      </c>
      <c r="I127" s="26"/>
      <c r="J127" s="26"/>
      <c r="K127" s="48">
        <f t="shared" ref="K127:K134" si="14">K30</f>
        <v>1.5625</v>
      </c>
      <c r="L127" s="26"/>
      <c r="M127" s="49">
        <f t="shared" ref="M127:M134" si="15">M30</f>
        <v>1</v>
      </c>
      <c r="N127" s="26"/>
      <c r="O127" s="26"/>
      <c r="P127" s="48">
        <f>P30</f>
        <v>17.391304347826086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x14ac:dyDescent="0.2">
      <c r="A128" s="12"/>
      <c r="B128" s="27"/>
      <c r="C128" s="26" t="s">
        <v>2</v>
      </c>
      <c r="D128" s="26"/>
      <c r="E128" s="26"/>
      <c r="F128" s="48">
        <f>F31</f>
        <v>7.2625698324022343</v>
      </c>
      <c r="G128" s="26"/>
      <c r="H128" s="49">
        <f>H31</f>
        <v>10</v>
      </c>
      <c r="I128" s="26"/>
      <c r="J128" s="26"/>
      <c r="K128" s="48">
        <f t="shared" si="14"/>
        <v>1.5625</v>
      </c>
      <c r="L128" s="26"/>
      <c r="M128" s="49">
        <f t="shared" si="15"/>
        <v>1</v>
      </c>
      <c r="N128" s="26"/>
      <c r="O128" s="26"/>
      <c r="P128" s="48">
        <f>P31</f>
        <v>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x14ac:dyDescent="0.2">
      <c r="A129" s="12"/>
      <c r="B129" s="27"/>
      <c r="C129" s="26" t="s">
        <v>3</v>
      </c>
      <c r="D129" s="26"/>
      <c r="E129" s="26"/>
      <c r="F129" s="48">
        <f t="shared" ref="F129:H134" si="16">F32</f>
        <v>7.1770334928229662</v>
      </c>
      <c r="G129" s="26"/>
      <c r="H129" s="49">
        <f t="shared" si="16"/>
        <v>10</v>
      </c>
      <c r="I129" s="26"/>
      <c r="J129" s="26"/>
      <c r="K129" s="48">
        <f t="shared" si="14"/>
        <v>9.375</v>
      </c>
      <c r="L129" s="26"/>
      <c r="M129" s="49">
        <f t="shared" si="15"/>
        <v>1</v>
      </c>
      <c r="N129" s="26"/>
      <c r="O129" s="26"/>
      <c r="P129" s="48">
        <f t="shared" ref="P129:P134" si="17">P32</f>
        <v>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x14ac:dyDescent="0.2">
      <c r="A130" s="12"/>
      <c r="B130" s="27"/>
      <c r="C130" s="47" t="s">
        <v>4</v>
      </c>
      <c r="D130" s="47"/>
      <c r="E130" s="47"/>
      <c r="F130" s="48">
        <f t="shared" si="16"/>
        <v>8.695652173913043</v>
      </c>
      <c r="G130" s="26"/>
      <c r="H130" s="49">
        <f t="shared" si="16"/>
        <v>5</v>
      </c>
      <c r="I130" s="26"/>
      <c r="J130" s="26"/>
      <c r="K130" s="48">
        <f t="shared" si="14"/>
        <v>6.25</v>
      </c>
      <c r="L130" s="26"/>
      <c r="M130" s="49">
        <f t="shared" si="15"/>
        <v>1</v>
      </c>
      <c r="N130" s="26"/>
      <c r="O130" s="26"/>
      <c r="P130" s="48">
        <f t="shared" si="17"/>
        <v>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x14ac:dyDescent="0.2">
      <c r="A131" s="12"/>
      <c r="B131" s="27"/>
      <c r="C131" s="47" t="s">
        <v>5</v>
      </c>
      <c r="D131" s="47"/>
      <c r="E131" s="47"/>
      <c r="F131" s="48">
        <f t="shared" si="16"/>
        <v>11.483253588516746</v>
      </c>
      <c r="G131" s="26"/>
      <c r="H131" s="49">
        <f t="shared" si="16"/>
        <v>15</v>
      </c>
      <c r="I131" s="26"/>
      <c r="J131" s="26"/>
      <c r="K131" s="48">
        <f t="shared" si="14"/>
        <v>4.6875</v>
      </c>
      <c r="L131" s="26"/>
      <c r="M131" s="49">
        <f t="shared" si="15"/>
        <v>1</v>
      </c>
      <c r="N131" s="26"/>
      <c r="O131" s="26"/>
      <c r="P131" s="48">
        <f t="shared" si="17"/>
        <v>0.48309178743961351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x14ac:dyDescent="0.2">
      <c r="A132" s="12"/>
      <c r="B132" s="27"/>
      <c r="C132" s="26" t="s">
        <v>6</v>
      </c>
      <c r="D132" s="26"/>
      <c r="E132" s="26"/>
      <c r="F132" s="48">
        <f t="shared" si="16"/>
        <v>6.2200956937799043</v>
      </c>
      <c r="G132" s="26"/>
      <c r="H132" s="49">
        <f t="shared" si="16"/>
        <v>8</v>
      </c>
      <c r="I132" s="26"/>
      <c r="J132" s="26"/>
      <c r="K132" s="48">
        <f t="shared" si="14"/>
        <v>6.25</v>
      </c>
      <c r="L132" s="26"/>
      <c r="M132" s="49">
        <f t="shared" si="15"/>
        <v>2</v>
      </c>
      <c r="N132" s="26"/>
      <c r="O132" s="26"/>
      <c r="P132" s="48">
        <f t="shared" si="17"/>
        <v>13.043478260869565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x14ac:dyDescent="0.2">
      <c r="A133" s="12"/>
      <c r="B133" s="27"/>
      <c r="C133" s="26" t="s">
        <v>39</v>
      </c>
      <c r="D133" s="26"/>
      <c r="E133" s="26"/>
      <c r="F133" s="48">
        <f t="shared" si="16"/>
        <v>4.4444444444444446</v>
      </c>
      <c r="G133" s="26"/>
      <c r="H133" s="49">
        <f t="shared" si="16"/>
        <v>2</v>
      </c>
      <c r="I133" s="26"/>
      <c r="J133" s="26"/>
      <c r="K133" s="48">
        <f t="shared" si="14"/>
        <v>9.375</v>
      </c>
      <c r="L133" s="26"/>
      <c r="M133" s="49">
        <f t="shared" si="15"/>
        <v>1</v>
      </c>
      <c r="N133" s="26"/>
      <c r="O133" s="26"/>
      <c r="P133" s="48">
        <f t="shared" si="17"/>
        <v>48.876404494382022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x14ac:dyDescent="0.2">
      <c r="A134" s="12"/>
      <c r="B134" s="27"/>
      <c r="C134" s="26" t="s">
        <v>122</v>
      </c>
      <c r="D134" s="26"/>
      <c r="E134" s="26"/>
      <c r="F134" s="48">
        <f t="shared" si="16"/>
        <v>8.6124401913875595</v>
      </c>
      <c r="G134" s="26"/>
      <c r="H134" s="49">
        <f t="shared" si="16"/>
        <v>11</v>
      </c>
      <c r="I134" s="26"/>
      <c r="J134" s="26"/>
      <c r="K134" s="48">
        <f t="shared" si="14"/>
        <v>10.9375</v>
      </c>
      <c r="L134" s="26"/>
      <c r="M134" s="49">
        <f t="shared" si="15"/>
        <v>1</v>
      </c>
      <c r="N134" s="26"/>
      <c r="O134" s="26"/>
      <c r="P134" s="48">
        <f t="shared" si="17"/>
        <v>3.3816425120772946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x14ac:dyDescent="0.2">
      <c r="A135" s="12"/>
      <c r="B135" s="27"/>
      <c r="C135" s="47" t="s">
        <v>116</v>
      </c>
      <c r="D135" s="47"/>
      <c r="E135" s="47"/>
      <c r="F135" s="48">
        <f>F18</f>
        <v>8.133971291866029</v>
      </c>
      <c r="G135" s="26"/>
      <c r="H135" s="49">
        <f>H18</f>
        <v>7</v>
      </c>
      <c r="I135" s="26"/>
      <c r="J135" s="26"/>
      <c r="K135" s="48">
        <f>K18</f>
        <v>15.625</v>
      </c>
      <c r="L135" s="26"/>
      <c r="M135" s="49">
        <f>M18</f>
        <v>1</v>
      </c>
      <c r="N135" s="26"/>
      <c r="O135" s="26"/>
      <c r="P135" s="48">
        <f>P18</f>
        <v>5.3140096618357484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x14ac:dyDescent="0.2">
      <c r="A136" s="12"/>
      <c r="B136" s="27"/>
      <c r="C136" s="47" t="s">
        <v>41</v>
      </c>
      <c r="D136" s="47"/>
      <c r="E136" s="47"/>
      <c r="F136" s="48">
        <f>F39</f>
        <v>2.8708133971291865</v>
      </c>
      <c r="G136" s="26"/>
      <c r="H136" s="49">
        <f>H39</f>
        <v>4</v>
      </c>
      <c r="I136" s="26"/>
      <c r="J136" s="26"/>
      <c r="K136" s="48">
        <f>K39</f>
        <v>1.5625</v>
      </c>
      <c r="L136" s="26"/>
      <c r="M136" s="49">
        <f>M39</f>
        <v>1</v>
      </c>
      <c r="N136" s="26"/>
      <c r="O136" s="26"/>
      <c r="P136" s="48">
        <f>P39</f>
        <v>6.2801932367149762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x14ac:dyDescent="0.2">
      <c r="A137" s="12"/>
      <c r="B137" s="27"/>
      <c r="C137" s="26" t="s">
        <v>42</v>
      </c>
      <c r="D137" s="26"/>
      <c r="E137" s="26"/>
      <c r="F137" s="48">
        <f>F40</f>
        <v>11.538461538461538</v>
      </c>
      <c r="G137" s="26"/>
      <c r="H137" s="49">
        <f>H40</f>
        <v>6</v>
      </c>
      <c r="I137" s="26"/>
      <c r="J137" s="26"/>
      <c r="K137" s="48">
        <f>K40</f>
        <v>10.9375</v>
      </c>
      <c r="L137" s="26"/>
      <c r="M137" s="49">
        <f>M40</f>
        <v>1</v>
      </c>
      <c r="N137" s="26"/>
      <c r="O137" s="26"/>
      <c r="P137" s="48">
        <f>P40</f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x14ac:dyDescent="0.2">
      <c r="A138" s="12"/>
      <c r="B138" s="27"/>
      <c r="C138" s="47" t="s">
        <v>43</v>
      </c>
      <c r="D138" s="47"/>
      <c r="E138" s="47"/>
      <c r="F138" s="48">
        <f>F42</f>
        <v>3.8277511961722488</v>
      </c>
      <c r="G138" s="26"/>
      <c r="H138" s="49">
        <f>H42</f>
        <v>5</v>
      </c>
      <c r="I138" s="26"/>
      <c r="J138" s="26"/>
      <c r="K138" s="48">
        <f>K42</f>
        <v>1.5625</v>
      </c>
      <c r="L138" s="26"/>
      <c r="M138" s="49">
        <f>M42</f>
        <v>0</v>
      </c>
      <c r="N138" s="26"/>
      <c r="O138" s="26"/>
      <c r="P138" s="48">
        <f>P42</f>
        <v>11.111111111111111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x14ac:dyDescent="0.2">
      <c r="A139" s="12"/>
      <c r="B139" s="27"/>
      <c r="C139" s="47" t="s">
        <v>44</v>
      </c>
      <c r="D139" s="47"/>
      <c r="E139" s="47"/>
      <c r="F139" s="48">
        <f>F45</f>
        <v>8.133971291866029</v>
      </c>
      <c r="G139" s="26"/>
      <c r="H139" s="49">
        <f>H45</f>
        <v>8</v>
      </c>
      <c r="I139" s="26"/>
      <c r="J139" s="26"/>
      <c r="K139" s="48">
        <f>K45</f>
        <v>14.0625</v>
      </c>
      <c r="L139" s="26"/>
      <c r="M139" s="49">
        <f>M45</f>
        <v>2</v>
      </c>
      <c r="N139" s="26"/>
      <c r="O139" s="26"/>
      <c r="P139" s="48">
        <f>P45</f>
        <v>24.154589371980677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x14ac:dyDescent="0.2">
      <c r="A140" s="12"/>
      <c r="B140" s="27"/>
      <c r="C140" s="26" t="s">
        <v>45</v>
      </c>
      <c r="D140" s="26"/>
      <c r="E140" s="26"/>
      <c r="F140" s="48">
        <f>F46</f>
        <v>5.2631578947368425</v>
      </c>
      <c r="G140" s="26"/>
      <c r="H140" s="49">
        <f>H46</f>
        <v>5</v>
      </c>
      <c r="I140" s="26"/>
      <c r="J140" s="26"/>
      <c r="K140" s="48">
        <f>K46</f>
        <v>7.8125</v>
      </c>
      <c r="L140" s="26"/>
      <c r="M140" s="49">
        <f>M46</f>
        <v>1</v>
      </c>
      <c r="N140" s="26"/>
      <c r="O140" s="26"/>
      <c r="P140" s="48">
        <f>P46</f>
        <v>0.48309178743961351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x14ac:dyDescent="0.2">
      <c r="A141" s="12"/>
      <c r="B141" s="27"/>
      <c r="C141" s="47" t="s">
        <v>46</v>
      </c>
      <c r="D141" s="47"/>
      <c r="E141" s="47"/>
      <c r="F141" s="48">
        <f>F48</f>
        <v>9.0909090909090917</v>
      </c>
      <c r="G141" s="26"/>
      <c r="H141" s="49">
        <f>H48</f>
        <v>12</v>
      </c>
      <c r="I141" s="26"/>
      <c r="J141" s="26"/>
      <c r="K141" s="48">
        <f>K48</f>
        <v>12.5</v>
      </c>
      <c r="L141" s="26"/>
      <c r="M141" s="49">
        <f>M48</f>
        <v>4</v>
      </c>
      <c r="N141" s="26"/>
      <c r="O141" s="26"/>
      <c r="P141" s="48">
        <f>P48</f>
        <v>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x14ac:dyDescent="0.2">
      <c r="A142" s="12"/>
      <c r="B142" s="27" t="s">
        <v>92</v>
      </c>
      <c r="C142" s="47" t="s">
        <v>70</v>
      </c>
      <c r="D142" s="47"/>
      <c r="E142" s="47"/>
      <c r="F142" s="48">
        <f>F70</f>
        <v>9.1549295774647881</v>
      </c>
      <c r="G142" s="26"/>
      <c r="H142" s="49">
        <f>H70</f>
        <v>8</v>
      </c>
      <c r="I142" s="26"/>
      <c r="J142" s="26"/>
      <c r="K142" s="48">
        <f>K70</f>
        <v>0</v>
      </c>
      <c r="L142" s="26"/>
      <c r="M142" s="49">
        <f>M70</f>
        <v>1</v>
      </c>
      <c r="N142" s="26"/>
      <c r="O142" s="26"/>
      <c r="P142" s="48">
        <f>P70</f>
        <v>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x14ac:dyDescent="0.2">
      <c r="A143" s="12"/>
      <c r="B143" s="27"/>
      <c r="C143" s="47" t="s">
        <v>71</v>
      </c>
      <c r="D143" s="47"/>
      <c r="E143" s="47"/>
      <c r="F143" s="48">
        <f>F71</f>
        <v>12.918660287081339</v>
      </c>
      <c r="G143" s="26"/>
      <c r="H143" s="49">
        <f>H71</f>
        <v>13</v>
      </c>
      <c r="I143" s="26"/>
      <c r="J143" s="26"/>
      <c r="K143" s="48">
        <f>K71</f>
        <v>15.625</v>
      </c>
      <c r="L143" s="26"/>
      <c r="M143" s="49">
        <f>M71</f>
        <v>2</v>
      </c>
      <c r="N143" s="26"/>
      <c r="O143" s="26"/>
      <c r="P143" s="48">
        <f>P71</f>
        <v>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x14ac:dyDescent="0.2">
      <c r="A144" s="12"/>
      <c r="B144" s="27" t="s">
        <v>92</v>
      </c>
      <c r="C144" s="47" t="s">
        <v>72</v>
      </c>
      <c r="D144" s="47"/>
      <c r="E144" s="47"/>
      <c r="F144" s="48">
        <f>F73</f>
        <v>5.5555555555555554</v>
      </c>
      <c r="G144" s="26"/>
      <c r="H144" s="49">
        <f>H73</f>
        <v>3</v>
      </c>
      <c r="I144" s="26"/>
      <c r="J144" s="26"/>
      <c r="K144" s="48">
        <f>K73</f>
        <v>0</v>
      </c>
      <c r="L144" s="26"/>
      <c r="M144" s="49">
        <f>M73</f>
        <v>2</v>
      </c>
      <c r="N144" s="26"/>
      <c r="O144" s="26"/>
      <c r="P144" s="48">
        <f>P73</f>
        <v>0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ht="13.5" thickBot="1" x14ac:dyDescent="0.25">
      <c r="A145" s="12"/>
      <c r="B145" s="27"/>
      <c r="C145" s="47" t="s">
        <v>73</v>
      </c>
      <c r="D145" s="47"/>
      <c r="E145" s="47"/>
      <c r="F145" s="48">
        <f>F74</f>
        <v>3.9215686274509802</v>
      </c>
      <c r="G145" s="26"/>
      <c r="H145" s="49">
        <f>H74</f>
        <v>1</v>
      </c>
      <c r="I145" s="26"/>
      <c r="J145" s="26"/>
      <c r="K145" s="48">
        <f>K74</f>
        <v>6.25</v>
      </c>
      <c r="L145" s="26"/>
      <c r="M145" s="49">
        <f>M74</f>
        <v>1</v>
      </c>
      <c r="N145" s="26"/>
      <c r="O145" s="26"/>
      <c r="P145" s="48">
        <f>P74</f>
        <v>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ht="14.25" thickTop="1" thickBot="1" x14ac:dyDescent="0.25">
      <c r="A146" s="12"/>
      <c r="B146" s="27"/>
      <c r="C146" s="33" t="s">
        <v>137</v>
      </c>
      <c r="D146" s="30"/>
      <c r="E146" s="30"/>
      <c r="F146" s="32">
        <f>AVERAGE(F127:F145)</f>
        <v>7.1946096665035881</v>
      </c>
      <c r="G146" s="32">
        <f>STDEV(F127:F145)</f>
        <v>3.0021637203885208</v>
      </c>
      <c r="H146" s="32">
        <f>AVERAGE(H127:H145)</f>
        <v>7.1578947368421053</v>
      </c>
      <c r="I146" s="32">
        <f>STDEV(H127:H145)</f>
        <v>3.919511844530541</v>
      </c>
      <c r="J146" s="30"/>
      <c r="K146" s="32">
        <f>AVERAGE(K127:K145)</f>
        <v>7.1546052631578947</v>
      </c>
      <c r="L146" s="30"/>
      <c r="M146" s="32">
        <f>AVERAGE(M127:M145)</f>
        <v>1.3157894736842106</v>
      </c>
      <c r="N146" s="30"/>
      <c r="O146" s="33"/>
      <c r="P146" s="32">
        <f>AVERAGE(P127:P145)</f>
        <v>6.869416661667195</v>
      </c>
      <c r="Q146" s="33"/>
      <c r="R146" s="33"/>
      <c r="S146" s="33"/>
      <c r="T146" s="33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ht="13.5" thickTop="1" x14ac:dyDescent="0.2">
      <c r="A147" s="12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x14ac:dyDescent="0.2">
      <c r="A148" s="12"/>
      <c r="B148" s="27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x14ac:dyDescent="0.2">
      <c r="A149" s="12"/>
      <c r="B149" s="27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x14ac:dyDescent="0.2">
      <c r="A150" s="12"/>
      <c r="B150" s="27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x14ac:dyDescent="0.2">
      <c r="A151" s="12"/>
      <c r="B151" s="27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x14ac:dyDescent="0.2">
      <c r="A152" s="12"/>
      <c r="B152" s="27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x14ac:dyDescent="0.2">
      <c r="A153" s="12"/>
      <c r="B153" s="27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x14ac:dyDescent="0.2">
      <c r="A154" s="12"/>
      <c r="B154" s="27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x14ac:dyDescent="0.2">
      <c r="A155" s="12"/>
      <c r="B155" s="27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x14ac:dyDescent="0.2">
      <c r="A156" s="12"/>
      <c r="B156" s="27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x14ac:dyDescent="0.2">
      <c r="A157" s="50"/>
      <c r="B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x14ac:dyDescent="0.2">
      <c r="A158" s="50"/>
      <c r="B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x14ac:dyDescent="0.2">
      <c r="A159" s="50"/>
      <c r="B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x14ac:dyDescent="0.2">
      <c r="A160" s="50"/>
      <c r="B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x14ac:dyDescent="0.2">
      <c r="A161" s="50"/>
      <c r="B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x14ac:dyDescent="0.2">
      <c r="A162" s="50"/>
      <c r="B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x14ac:dyDescent="0.2">
      <c r="A163" s="50"/>
      <c r="B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x14ac:dyDescent="0.2">
      <c r="A164" s="50"/>
      <c r="B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x14ac:dyDescent="0.2">
      <c r="A165" s="50"/>
      <c r="B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x14ac:dyDescent="0.2">
      <c r="A166" s="50"/>
      <c r="B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x14ac:dyDescent="0.2">
      <c r="A167" s="50"/>
      <c r="B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x14ac:dyDescent="0.2">
      <c r="A168" s="50"/>
      <c r="B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x14ac:dyDescent="0.2">
      <c r="A169" s="5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x14ac:dyDescent="0.2">
      <c r="A170" s="50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x14ac:dyDescent="0.2">
      <c r="A171" s="5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x14ac:dyDescent="0.2">
      <c r="A172" s="50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x14ac:dyDescent="0.2">
      <c r="A173" s="50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x14ac:dyDescent="0.2">
      <c r="A174" s="50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x14ac:dyDescent="0.2">
      <c r="A175" s="5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x14ac:dyDescent="0.2">
      <c r="A176" s="50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x14ac:dyDescent="0.2">
      <c r="A177" s="50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x14ac:dyDescent="0.2">
      <c r="A178" s="50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x14ac:dyDescent="0.2">
      <c r="A179" s="50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x14ac:dyDescent="0.2">
      <c r="A180" s="50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x14ac:dyDescent="0.2">
      <c r="A181" s="5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x14ac:dyDescent="0.2">
      <c r="A182" s="50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x14ac:dyDescent="0.2">
      <c r="A183" s="50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x14ac:dyDescent="0.2">
      <c r="A184" s="50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x14ac:dyDescent="0.2">
      <c r="A185" s="50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x14ac:dyDescent="0.2">
      <c r="A186" s="5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x14ac:dyDescent="0.2">
      <c r="A187" s="5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x14ac:dyDescent="0.2">
      <c r="A188" s="50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x14ac:dyDescent="0.2">
      <c r="A189" s="50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x14ac:dyDescent="0.2">
      <c r="A190" s="50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x14ac:dyDescent="0.2">
      <c r="A191" s="50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x14ac:dyDescent="0.2">
      <c r="A192" s="50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x14ac:dyDescent="0.2">
      <c r="A193" s="50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x14ac:dyDescent="0.2">
      <c r="A194" s="50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x14ac:dyDescent="0.2">
      <c r="A195" s="50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x14ac:dyDescent="0.2">
      <c r="A196" s="50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x14ac:dyDescent="0.2">
      <c r="A197" s="50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x14ac:dyDescent="0.2">
      <c r="A198" s="50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x14ac:dyDescent="0.2">
      <c r="A199" s="50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x14ac:dyDescent="0.2">
      <c r="A200" s="50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x14ac:dyDescent="0.2">
      <c r="A201" s="50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x14ac:dyDescent="0.2">
      <c r="A202" s="50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x14ac:dyDescent="0.2">
      <c r="A203" s="50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x14ac:dyDescent="0.2">
      <c r="A204" s="50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x14ac:dyDescent="0.2">
      <c r="A205" s="50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x14ac:dyDescent="0.2">
      <c r="A206" s="50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x14ac:dyDescent="0.2">
      <c r="A207" s="50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x14ac:dyDescent="0.2">
      <c r="A208" s="50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:59" x14ac:dyDescent="0.2">
      <c r="A209" s="50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</row>
    <row r="210" spans="1:59" x14ac:dyDescent="0.2">
      <c r="A210" s="50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x14ac:dyDescent="0.2">
      <c r="A211" s="50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</row>
    <row r="212" spans="1:59" x14ac:dyDescent="0.2">
      <c r="A212" s="50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</row>
    <row r="213" spans="1:59" x14ac:dyDescent="0.2">
      <c r="A213" s="50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</row>
    <row r="214" spans="1:59" x14ac:dyDescent="0.2">
      <c r="A214" s="50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</row>
    <row r="215" spans="1:59" x14ac:dyDescent="0.2">
      <c r="A215" s="50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</row>
    <row r="216" spans="1:59" x14ac:dyDescent="0.2">
      <c r="A216" s="50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</row>
    <row r="217" spans="1:59" x14ac:dyDescent="0.2">
      <c r="A217" s="50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</row>
    <row r="218" spans="1:59" x14ac:dyDescent="0.2">
      <c r="A218" s="50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</row>
    <row r="219" spans="1:59" x14ac:dyDescent="0.2">
      <c r="A219" s="50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</row>
    <row r="220" spans="1:59" x14ac:dyDescent="0.2">
      <c r="A220" s="50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</row>
    <row r="221" spans="1:59" x14ac:dyDescent="0.2">
      <c r="A221" s="50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</row>
    <row r="222" spans="1:59" x14ac:dyDescent="0.2">
      <c r="A222" s="50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</row>
    <row r="223" spans="1:59" x14ac:dyDescent="0.2">
      <c r="A223" s="50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</row>
    <row r="224" spans="1:59" x14ac:dyDescent="0.2">
      <c r="A224" s="50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</row>
    <row r="225" spans="1:59" x14ac:dyDescent="0.2">
      <c r="A225" s="50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</row>
    <row r="226" spans="1:59" x14ac:dyDescent="0.2">
      <c r="A226" s="50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</row>
    <row r="227" spans="1:59" x14ac:dyDescent="0.2">
      <c r="A227" s="50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</row>
    <row r="228" spans="1:59" x14ac:dyDescent="0.2">
      <c r="A228" s="50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</row>
    <row r="229" spans="1:59" x14ac:dyDescent="0.2">
      <c r="A229" s="50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</row>
    <row r="230" spans="1:59" x14ac:dyDescent="0.2">
      <c r="A230" s="50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</row>
    <row r="231" spans="1:59" x14ac:dyDescent="0.2">
      <c r="A231" s="50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</row>
    <row r="232" spans="1:59" x14ac:dyDescent="0.2">
      <c r="A232" s="50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</row>
    <row r="233" spans="1:59" x14ac:dyDescent="0.2">
      <c r="A233" s="50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</row>
    <row r="234" spans="1:59" x14ac:dyDescent="0.2">
      <c r="A234" s="50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</row>
    <row r="235" spans="1:59" x14ac:dyDescent="0.2">
      <c r="A235" s="50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</row>
    <row r="236" spans="1:59" x14ac:dyDescent="0.2">
      <c r="A236" s="50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</row>
    <row r="237" spans="1:59" x14ac:dyDescent="0.2">
      <c r="A237" s="50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</row>
    <row r="238" spans="1:59" x14ac:dyDescent="0.2">
      <c r="A238" s="50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</row>
    <row r="239" spans="1:59" x14ac:dyDescent="0.2">
      <c r="A239" s="50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</row>
    <row r="240" spans="1:59" x14ac:dyDescent="0.2">
      <c r="A240" s="50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</row>
    <row r="241" spans="1:59" x14ac:dyDescent="0.2">
      <c r="A241" s="50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</row>
    <row r="242" spans="1:59" x14ac:dyDescent="0.2">
      <c r="A242" s="50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</row>
    <row r="243" spans="1:59" x14ac:dyDescent="0.2">
      <c r="A243" s="50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</row>
    <row r="244" spans="1:59" x14ac:dyDescent="0.2">
      <c r="A244" s="50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</row>
    <row r="245" spans="1:59" x14ac:dyDescent="0.2">
      <c r="A245" s="50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</row>
    <row r="246" spans="1:59" x14ac:dyDescent="0.2">
      <c r="A246" s="50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</row>
    <row r="247" spans="1:59" x14ac:dyDescent="0.2">
      <c r="A247" s="50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</row>
    <row r="248" spans="1:59" x14ac:dyDescent="0.2">
      <c r="A248" s="50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</row>
    <row r="249" spans="1:59" x14ac:dyDescent="0.2">
      <c r="A249" s="50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</row>
    <row r="250" spans="1:59" x14ac:dyDescent="0.2">
      <c r="A250" s="50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</row>
    <row r="251" spans="1:59" x14ac:dyDescent="0.2">
      <c r="A251" s="50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</row>
    <row r="252" spans="1:59" x14ac:dyDescent="0.2">
      <c r="A252" s="50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</row>
    <row r="253" spans="1:59" x14ac:dyDescent="0.2">
      <c r="A253" s="50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</row>
    <row r="254" spans="1:59" x14ac:dyDescent="0.2">
      <c r="A254" s="50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</row>
    <row r="255" spans="1:59" x14ac:dyDescent="0.2">
      <c r="A255" s="50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</row>
    <row r="256" spans="1:59" x14ac:dyDescent="0.2">
      <c r="A256" s="50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</row>
    <row r="257" spans="1:59" x14ac:dyDescent="0.2">
      <c r="A257" s="50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</row>
    <row r="258" spans="1:59" x14ac:dyDescent="0.2">
      <c r="A258" s="50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</row>
    <row r="259" spans="1:59" x14ac:dyDescent="0.2">
      <c r="A259" s="50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</row>
    <row r="260" spans="1:59" x14ac:dyDescent="0.2">
      <c r="A260" s="50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</row>
    <row r="261" spans="1:59" x14ac:dyDescent="0.2">
      <c r="A261" s="50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</row>
    <row r="262" spans="1:59" x14ac:dyDescent="0.2">
      <c r="A262" s="50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</row>
    <row r="263" spans="1:59" x14ac:dyDescent="0.2">
      <c r="A263" s="50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</row>
    <row r="264" spans="1:59" x14ac:dyDescent="0.2">
      <c r="A264" s="50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</row>
    <row r="265" spans="1:59" x14ac:dyDescent="0.2">
      <c r="A265" s="50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</row>
    <row r="266" spans="1:59" x14ac:dyDescent="0.2">
      <c r="A266" s="50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</row>
    <row r="267" spans="1:59" x14ac:dyDescent="0.2">
      <c r="A267" s="50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</row>
    <row r="268" spans="1:59" x14ac:dyDescent="0.2">
      <c r="A268" s="50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</row>
    <row r="269" spans="1:59" x14ac:dyDescent="0.2">
      <c r="A269" s="50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</row>
    <row r="270" spans="1:59" x14ac:dyDescent="0.2">
      <c r="A270" s="50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</row>
    <row r="271" spans="1:59" x14ac:dyDescent="0.2">
      <c r="A271" s="50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</row>
    <row r="272" spans="1:59" x14ac:dyDescent="0.2">
      <c r="A272" s="50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</row>
    <row r="273" spans="1:59" x14ac:dyDescent="0.2">
      <c r="A273" s="50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</row>
    <row r="274" spans="1:59" x14ac:dyDescent="0.2">
      <c r="A274" s="50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</row>
    <row r="275" spans="1:59" x14ac:dyDescent="0.2">
      <c r="A275" s="50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</row>
    <row r="276" spans="1:59" x14ac:dyDescent="0.2">
      <c r="A276" s="50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</row>
    <row r="277" spans="1:59" x14ac:dyDescent="0.2">
      <c r="A277" s="50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</row>
    <row r="278" spans="1:59" x14ac:dyDescent="0.2">
      <c r="A278" s="50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</row>
    <row r="279" spans="1:59" x14ac:dyDescent="0.2">
      <c r="A279" s="50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</row>
    <row r="280" spans="1:59" x14ac:dyDescent="0.2">
      <c r="A280" s="50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</row>
    <row r="281" spans="1:59" x14ac:dyDescent="0.2">
      <c r="A281" s="50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</row>
    <row r="282" spans="1:59" x14ac:dyDescent="0.2">
      <c r="A282" s="50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</row>
    <row r="283" spans="1:59" x14ac:dyDescent="0.2">
      <c r="A283" s="50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</row>
    <row r="284" spans="1:59" x14ac:dyDescent="0.2">
      <c r="A284" s="50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</row>
    <row r="285" spans="1:59" x14ac:dyDescent="0.2">
      <c r="A285" s="50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</row>
    <row r="286" spans="1:59" x14ac:dyDescent="0.2">
      <c r="A286" s="50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</row>
    <row r="287" spans="1:59" x14ac:dyDescent="0.2">
      <c r="A287" s="50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</row>
    <row r="288" spans="1:59" x14ac:dyDescent="0.2">
      <c r="A288" s="50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</row>
    <row r="289" spans="1:59" x14ac:dyDescent="0.2">
      <c r="A289" s="50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</row>
    <row r="290" spans="1:59" x14ac:dyDescent="0.2">
      <c r="A290" s="50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</row>
    <row r="291" spans="1:59" x14ac:dyDescent="0.2">
      <c r="A291" s="50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</row>
    <row r="292" spans="1:59" x14ac:dyDescent="0.2">
      <c r="A292" s="50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</row>
    <row r="293" spans="1:59" x14ac:dyDescent="0.2">
      <c r="A293" s="50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</row>
    <row r="294" spans="1:59" x14ac:dyDescent="0.2">
      <c r="A294" s="50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</row>
    <row r="295" spans="1:59" x14ac:dyDescent="0.2">
      <c r="A295" s="50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</row>
    <row r="296" spans="1:59" x14ac:dyDescent="0.2">
      <c r="A296" s="50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</row>
    <row r="297" spans="1:59" x14ac:dyDescent="0.2">
      <c r="A297" s="50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</row>
    <row r="298" spans="1:59" x14ac:dyDescent="0.2">
      <c r="A298" s="50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</row>
    <row r="299" spans="1:59" x14ac:dyDescent="0.2">
      <c r="A299" s="50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</row>
    <row r="300" spans="1:59" x14ac:dyDescent="0.2">
      <c r="A300" s="50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</row>
    <row r="301" spans="1:59" x14ac:dyDescent="0.2">
      <c r="A301" s="50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</row>
    <row r="302" spans="1:59" x14ac:dyDescent="0.2">
      <c r="A302" s="50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</row>
    <row r="303" spans="1:59" x14ac:dyDescent="0.2">
      <c r="A303" s="50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</row>
    <row r="304" spans="1:59" x14ac:dyDescent="0.2">
      <c r="A304" s="50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</row>
    <row r="305" spans="1:59" x14ac:dyDescent="0.2">
      <c r="A305" s="50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</row>
    <row r="306" spans="1:59" x14ac:dyDescent="0.2">
      <c r="A306" s="50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</row>
    <row r="307" spans="1:59" x14ac:dyDescent="0.2">
      <c r="A307" s="50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</row>
    <row r="308" spans="1:59" x14ac:dyDescent="0.2">
      <c r="A308" s="50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</row>
    <row r="309" spans="1:59" x14ac:dyDescent="0.2">
      <c r="A309" s="50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</row>
    <row r="310" spans="1:59" x14ac:dyDescent="0.2">
      <c r="A310" s="50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</row>
    <row r="311" spans="1:59" x14ac:dyDescent="0.2">
      <c r="A311" s="50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</row>
    <row r="312" spans="1:59" x14ac:dyDescent="0.2">
      <c r="A312" s="50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</row>
    <row r="313" spans="1:59" x14ac:dyDescent="0.2">
      <c r="A313" s="50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</row>
    <row r="314" spans="1:59" x14ac:dyDescent="0.2">
      <c r="A314" s="50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</row>
    <row r="315" spans="1:59" x14ac:dyDescent="0.2">
      <c r="A315" s="50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</row>
    <row r="316" spans="1:59" x14ac:dyDescent="0.2">
      <c r="A316" s="50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</row>
    <row r="317" spans="1:59" x14ac:dyDescent="0.2">
      <c r="A317" s="50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</row>
    <row r="318" spans="1:59" x14ac:dyDescent="0.2">
      <c r="A318" s="50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</row>
    <row r="319" spans="1:59" x14ac:dyDescent="0.2">
      <c r="A319" s="50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</row>
    <row r="320" spans="1:59" x14ac:dyDescent="0.2">
      <c r="A320" s="50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</row>
    <row r="321" spans="1:59" x14ac:dyDescent="0.2">
      <c r="A321" s="50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</row>
    <row r="322" spans="1:59" x14ac:dyDescent="0.2">
      <c r="A322" s="50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</row>
    <row r="323" spans="1:59" x14ac:dyDescent="0.2">
      <c r="A323" s="50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</row>
    <row r="324" spans="1:59" x14ac:dyDescent="0.2">
      <c r="A324" s="50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</row>
    <row r="325" spans="1:59" x14ac:dyDescent="0.2">
      <c r="A325" s="50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</row>
    <row r="326" spans="1:59" x14ac:dyDescent="0.2">
      <c r="A326" s="50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</row>
    <row r="327" spans="1:59" x14ac:dyDescent="0.2">
      <c r="A327" s="50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</row>
    <row r="328" spans="1:59" x14ac:dyDescent="0.2">
      <c r="A328" s="50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</row>
    <row r="329" spans="1:59" x14ac:dyDescent="0.2">
      <c r="A329" s="50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</row>
    <row r="330" spans="1:59" x14ac:dyDescent="0.2">
      <c r="A330" s="50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</row>
    <row r="331" spans="1:59" x14ac:dyDescent="0.2">
      <c r="A331" s="50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</row>
    <row r="332" spans="1:59" x14ac:dyDescent="0.2">
      <c r="A332" s="50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</row>
    <row r="333" spans="1:59" x14ac:dyDescent="0.2">
      <c r="A333" s="50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</row>
    <row r="334" spans="1:59" x14ac:dyDescent="0.2">
      <c r="A334" s="50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</row>
    <row r="335" spans="1:59" x14ac:dyDescent="0.2">
      <c r="A335" s="50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</row>
    <row r="336" spans="1:59" x14ac:dyDescent="0.2">
      <c r="A336" s="50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</row>
    <row r="337" spans="1:59" x14ac:dyDescent="0.2">
      <c r="A337" s="50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</row>
    <row r="338" spans="1:59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</row>
    <row r="339" spans="1:59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</row>
    <row r="340" spans="1:59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</row>
    <row r="341" spans="1:59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</row>
    <row r="342" spans="1:59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</row>
    <row r="343" spans="1:59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</row>
    <row r="344" spans="1:59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</row>
    <row r="345" spans="1:59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</row>
    <row r="346" spans="1:59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</row>
    <row r="347" spans="1:59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</row>
    <row r="348" spans="1:59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</row>
    <row r="349" spans="1:59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</row>
    <row r="350" spans="1:59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</row>
    <row r="351" spans="1:59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</row>
    <row r="352" spans="1:59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</row>
    <row r="353" spans="2:59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</row>
    <row r="354" spans="2:59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</row>
    <row r="355" spans="2:59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</row>
    <row r="356" spans="2:59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</row>
    <row r="357" spans="2:59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</row>
    <row r="358" spans="2:59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</row>
    <row r="359" spans="2:59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</row>
    <row r="360" spans="2:59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</row>
    <row r="361" spans="2:59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</row>
    <row r="362" spans="2:59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</row>
    <row r="363" spans="2:59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</row>
    <row r="364" spans="2:59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</row>
    <row r="365" spans="2:59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</row>
    <row r="366" spans="2:59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</row>
    <row r="367" spans="2:59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</row>
    <row r="368" spans="2:59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</row>
    <row r="369" spans="2:59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</row>
    <row r="370" spans="2:59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</row>
    <row r="371" spans="2:59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</row>
    <row r="372" spans="2:59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</row>
    <row r="373" spans="2:59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</row>
    <row r="374" spans="2:59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</row>
    <row r="375" spans="2:59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</row>
    <row r="376" spans="2:59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</row>
    <row r="377" spans="2:59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</row>
    <row r="378" spans="2:59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</row>
    <row r="379" spans="2:59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</row>
    <row r="380" spans="2:59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</row>
    <row r="381" spans="2:59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</row>
    <row r="382" spans="2:59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</row>
    <row r="383" spans="2:59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</row>
    <row r="384" spans="2:59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</row>
    <row r="385" spans="2:59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</row>
    <row r="386" spans="2:59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</row>
    <row r="387" spans="2:59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</row>
    <row r="388" spans="2:59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</row>
    <row r="389" spans="2:59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</row>
    <row r="390" spans="2:59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</row>
    <row r="391" spans="2:59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</row>
    <row r="392" spans="2:59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</row>
    <row r="393" spans="2:59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</row>
    <row r="394" spans="2:59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</row>
    <row r="395" spans="2:59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</row>
    <row r="396" spans="2:59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</row>
    <row r="397" spans="2:59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</row>
    <row r="398" spans="2:59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</row>
    <row r="399" spans="2:59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</row>
    <row r="400" spans="2:59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</row>
    <row r="401" spans="2:59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</row>
    <row r="402" spans="2:59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</row>
    <row r="403" spans="2:59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</row>
    <row r="404" spans="2:59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</row>
    <row r="405" spans="2:59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</row>
    <row r="406" spans="2:59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</row>
    <row r="407" spans="2:59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</row>
    <row r="408" spans="2:59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</row>
    <row r="409" spans="2:59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</row>
    <row r="410" spans="2:59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</row>
    <row r="411" spans="2:59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</row>
    <row r="412" spans="2:59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</row>
    <row r="413" spans="2:59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</row>
    <row r="414" spans="2:59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</row>
    <row r="415" spans="2:59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</row>
    <row r="416" spans="2:59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</row>
    <row r="417" spans="2:59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</row>
    <row r="418" spans="2:59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</row>
    <row r="419" spans="2:59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</row>
    <row r="420" spans="2:59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</row>
    <row r="421" spans="2:59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</row>
    <row r="422" spans="2:59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</row>
    <row r="423" spans="2:59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</row>
    <row r="424" spans="2:59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</row>
    <row r="425" spans="2:59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</row>
    <row r="426" spans="2:59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</row>
    <row r="427" spans="2:59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</row>
    <row r="428" spans="2:59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</row>
    <row r="429" spans="2:59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</row>
    <row r="430" spans="2:59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</row>
    <row r="431" spans="2:59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</row>
    <row r="432" spans="2:59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</row>
    <row r="433" spans="2:59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</row>
    <row r="434" spans="2:59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</row>
    <row r="435" spans="2:59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</row>
    <row r="436" spans="2:59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</row>
    <row r="437" spans="2:59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</row>
    <row r="438" spans="2:59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</row>
    <row r="439" spans="2:59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</row>
    <row r="440" spans="2:59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</row>
    <row r="441" spans="2:59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</row>
    <row r="442" spans="2:59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</row>
    <row r="443" spans="2:59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</row>
    <row r="444" spans="2:59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</row>
    <row r="445" spans="2:59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</row>
    <row r="446" spans="2:59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</row>
    <row r="447" spans="2:59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</row>
    <row r="448" spans="2:59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</row>
    <row r="449" spans="2:59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</row>
    <row r="450" spans="2:59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</row>
    <row r="451" spans="2:59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</row>
    <row r="452" spans="2:59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</row>
    <row r="453" spans="2:59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</row>
    <row r="454" spans="2:59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</row>
    <row r="456" spans="2:59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</row>
    <row r="457" spans="2:59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</row>
    <row r="458" spans="2:59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</row>
    <row r="459" spans="2:59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</row>
    <row r="460" spans="2:59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</row>
    <row r="461" spans="2:59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</row>
    <row r="462" spans="2:59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</row>
    <row r="463" spans="2:59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</row>
    <row r="464" spans="2:59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</row>
    <row r="465" spans="2:59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</row>
    <row r="466" spans="2:59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</row>
    <row r="467" spans="2:59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</row>
    <row r="468" spans="2:59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</row>
    <row r="469" spans="2:59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</row>
    <row r="470" spans="2:59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</row>
    <row r="471" spans="2:59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</row>
    <row r="472" spans="2:59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</row>
    <row r="473" spans="2:59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</row>
    <row r="474" spans="2:59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</row>
    <row r="475" spans="2:59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</row>
    <row r="476" spans="2:59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</row>
    <row r="477" spans="2:59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</row>
    <row r="478" spans="2:59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</row>
    <row r="479" spans="2:59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</row>
    <row r="480" spans="2:59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</row>
    <row r="481" spans="2:59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</row>
    <row r="482" spans="2:59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</row>
    <row r="483" spans="2:59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</row>
    <row r="484" spans="2:59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</row>
    <row r="485" spans="2:59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</row>
    <row r="486" spans="2:59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</row>
    <row r="487" spans="2:59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</row>
    <row r="488" spans="2:59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</row>
    <row r="489" spans="2:59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</row>
    <row r="490" spans="2:59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</row>
    <row r="491" spans="2:59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</row>
    <row r="492" spans="2:59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</row>
    <row r="493" spans="2:59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</row>
    <row r="494" spans="2:59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</row>
    <row r="495" spans="2:59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</row>
    <row r="496" spans="2:59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</row>
    <row r="497" spans="2:59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</row>
    <row r="498" spans="2:59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</row>
    <row r="499" spans="2:59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</row>
    <row r="500" spans="2:59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</row>
    <row r="501" spans="2:59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</row>
    <row r="502" spans="2:59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</row>
    <row r="503" spans="2:59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</row>
    <row r="504" spans="2:59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</row>
    <row r="505" spans="2:59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</row>
    <row r="506" spans="2:59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</row>
    <row r="507" spans="2:59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</row>
    <row r="508" spans="2:59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</row>
    <row r="509" spans="2:59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</row>
    <row r="510" spans="2:59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</row>
    <row r="511" spans="2:59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</row>
    <row r="512" spans="2:59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</row>
    <row r="513" spans="2:59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</row>
    <row r="514" spans="2:59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</row>
    <row r="515" spans="2:59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</row>
    <row r="516" spans="2:59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</row>
    <row r="517" spans="2:59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</row>
    <row r="518" spans="2:59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</row>
    <row r="519" spans="2:59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</row>
    <row r="520" spans="2:59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</row>
    <row r="521" spans="2:59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</row>
    <row r="522" spans="2:59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</row>
    <row r="523" spans="2:59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</row>
    <row r="524" spans="2:59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</row>
    <row r="525" spans="2:59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</row>
    <row r="526" spans="2:59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</row>
    <row r="527" spans="2:59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</row>
    <row r="528" spans="2:59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</row>
    <row r="529" spans="2:59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</row>
    <row r="530" spans="2:59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</row>
    <row r="531" spans="2:59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</row>
    <row r="532" spans="2:59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</row>
    <row r="533" spans="2:59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</row>
    <row r="534" spans="2:59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</row>
    <row r="535" spans="2:59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</row>
    <row r="536" spans="2:59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</row>
    <row r="537" spans="2:59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</row>
    <row r="538" spans="2:59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</row>
    <row r="539" spans="2:59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</row>
    <row r="540" spans="2:59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</row>
    <row r="541" spans="2:59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</row>
    <row r="542" spans="2:59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</row>
    <row r="543" spans="2:59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</row>
    <row r="544" spans="2:59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</row>
    <row r="545" spans="2:59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</row>
    <row r="546" spans="2:59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</row>
    <row r="547" spans="2:59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</row>
    <row r="548" spans="2:59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</row>
    <row r="549" spans="2:59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</row>
    <row r="550" spans="2:59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</row>
    <row r="551" spans="2:59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</row>
    <row r="552" spans="2:59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</row>
    <row r="553" spans="2:59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</row>
    <row r="554" spans="2:59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</row>
    <row r="555" spans="2:59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</row>
    <row r="556" spans="2:59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</row>
    <row r="557" spans="2:59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</row>
    <row r="558" spans="2:59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</row>
    <row r="559" spans="2:59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</row>
    <row r="560" spans="2:59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</row>
    <row r="561" spans="2:59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</row>
    <row r="562" spans="2:59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</row>
    <row r="563" spans="2:59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</row>
    <row r="564" spans="2:59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</row>
    <row r="565" spans="2:59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</row>
    <row r="566" spans="2:59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</row>
    <row r="567" spans="2:59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</row>
    <row r="568" spans="2:59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</row>
    <row r="569" spans="2:59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</row>
    <row r="570" spans="2:59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</row>
    <row r="571" spans="2:59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</row>
    <row r="572" spans="2:59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</row>
    <row r="573" spans="2:59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</row>
    <row r="574" spans="2:59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</row>
    <row r="575" spans="2:59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</row>
    <row r="576" spans="2:59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</row>
    <row r="577" spans="2:59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</row>
    <row r="578" spans="2:59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</row>
    <row r="579" spans="2:59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</row>
    <row r="580" spans="2:59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</row>
    <row r="581" spans="2:59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</row>
    <row r="582" spans="2:59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</row>
    <row r="583" spans="2:59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</row>
    <row r="584" spans="2:59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</row>
    <row r="585" spans="2:59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</row>
    <row r="586" spans="2:59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</row>
    <row r="587" spans="2:59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</row>
    <row r="588" spans="2:59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</row>
    <row r="589" spans="2:59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</row>
    <row r="590" spans="2:59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</row>
    <row r="591" spans="2:59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</row>
    <row r="592" spans="2:59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</row>
    <row r="593" spans="2:59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</row>
    <row r="594" spans="2:59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</row>
    <row r="595" spans="2:59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</row>
    <row r="596" spans="2:59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</row>
    <row r="597" spans="2:59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</row>
    <row r="598" spans="2:59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</row>
    <row r="599" spans="2:59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</row>
    <row r="600" spans="2:59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</row>
    <row r="601" spans="2:59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</row>
    <row r="602" spans="2:59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</row>
    <row r="603" spans="2:59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</row>
    <row r="604" spans="2:59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</row>
    <row r="605" spans="2:59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</row>
    <row r="606" spans="2:59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</row>
    <row r="607" spans="2:59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</row>
    <row r="608" spans="2:59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</row>
    <row r="609" spans="2:59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</row>
    <row r="610" spans="2:59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</row>
    <row r="611" spans="2:59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</row>
    <row r="612" spans="2:59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</row>
    <row r="613" spans="2:59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</row>
    <row r="614" spans="2:59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</row>
    <row r="615" spans="2:59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</row>
    <row r="616" spans="2:59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</row>
    <row r="617" spans="2:59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</row>
    <row r="618" spans="2:59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</row>
    <row r="619" spans="2:59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</row>
    <row r="620" spans="2:59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</row>
    <row r="621" spans="2:59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</row>
    <row r="622" spans="2:59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</row>
    <row r="623" spans="2:59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</row>
    <row r="624" spans="2:59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</row>
    <row r="625" spans="2:59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</row>
    <row r="626" spans="2:59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</row>
    <row r="627" spans="2:59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</row>
    <row r="628" spans="2:59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</row>
    <row r="629" spans="2:59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</row>
    <row r="630" spans="2:59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</row>
    <row r="631" spans="2:59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</row>
    <row r="632" spans="2:59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</row>
    <row r="633" spans="2:59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</row>
    <row r="634" spans="2:59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</row>
    <row r="635" spans="2:59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</row>
    <row r="636" spans="2:59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</row>
    <row r="637" spans="2:59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</row>
    <row r="638" spans="2:59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</row>
    <row r="639" spans="2:59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</row>
    <row r="640" spans="2:59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</row>
    <row r="641" spans="2:59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</row>
    <row r="642" spans="2:59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</row>
    <row r="643" spans="2:59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</row>
    <row r="644" spans="2:59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</row>
    <row r="645" spans="2:59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</row>
    <row r="646" spans="2:59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</row>
    <row r="647" spans="2:59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</row>
    <row r="648" spans="2:59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</row>
    <row r="649" spans="2:59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</row>
    <row r="650" spans="2:59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</row>
    <row r="651" spans="2:59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</row>
    <row r="652" spans="2:59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</row>
    <row r="653" spans="2:59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</row>
    <row r="654" spans="2:59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</row>
    <row r="655" spans="2:59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</row>
    <row r="656" spans="2:59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</row>
    <row r="657" spans="2:59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</row>
    <row r="658" spans="2:59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</row>
    <row r="659" spans="2:59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</row>
    <row r="660" spans="2:59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</row>
    <row r="661" spans="2:59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</row>
    <row r="662" spans="2:59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</row>
    <row r="663" spans="2:59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</row>
    <row r="664" spans="2:59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</row>
    <row r="665" spans="2:59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</row>
    <row r="666" spans="2:59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</row>
    <row r="667" spans="2:59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</row>
    <row r="668" spans="2:59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</row>
    <row r="669" spans="2:59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</row>
    <row r="670" spans="2:59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</row>
    <row r="671" spans="2:59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</row>
    <row r="672" spans="2:59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</row>
    <row r="673" spans="2:59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</row>
    <row r="674" spans="2:59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</row>
    <row r="675" spans="2:59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</row>
    <row r="676" spans="2:59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</row>
    <row r="677" spans="2:59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</row>
    <row r="678" spans="2:59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</row>
    <row r="679" spans="2:59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</row>
    <row r="680" spans="2:59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</row>
    <row r="681" spans="2:59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</row>
    <row r="682" spans="2:59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</row>
    <row r="683" spans="2:59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</row>
    <row r="684" spans="2:59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</row>
    <row r="685" spans="2:59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</row>
    <row r="686" spans="2:59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</row>
    <row r="687" spans="2:59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</row>
    <row r="688" spans="2:59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</row>
    <row r="689" spans="2:59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</row>
    <row r="690" spans="2:59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</row>
    <row r="691" spans="2:59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</row>
    <row r="692" spans="2:59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</row>
    <row r="693" spans="2:59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</row>
    <row r="694" spans="2:59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</row>
    <row r="695" spans="2:59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</row>
    <row r="696" spans="2:59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</row>
    <row r="697" spans="2:59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</row>
    <row r="698" spans="2:59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</row>
    <row r="699" spans="2:59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</row>
    <row r="700" spans="2:59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</row>
    <row r="701" spans="2:59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</row>
    <row r="702" spans="2:59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</row>
    <row r="703" spans="2:59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</row>
    <row r="704" spans="2:59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</row>
    <row r="705" spans="2:59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</row>
    <row r="706" spans="2:59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</row>
    <row r="707" spans="2:59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</row>
    <row r="708" spans="2:59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</row>
    <row r="709" spans="2:59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</row>
    <row r="710" spans="2:59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</row>
    <row r="711" spans="2:59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</row>
    <row r="712" spans="2:59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</row>
    <row r="713" spans="2:59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</row>
    <row r="714" spans="2:59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</row>
    <row r="715" spans="2:59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</row>
    <row r="716" spans="2:59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</row>
    <row r="717" spans="2:59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</row>
    <row r="718" spans="2:59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</row>
    <row r="719" spans="2:59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</row>
    <row r="720" spans="2:59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</row>
    <row r="721" spans="2:59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</row>
    <row r="722" spans="2:59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</row>
    <row r="723" spans="2:59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</row>
    <row r="724" spans="2:59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</row>
    <row r="725" spans="2:59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</row>
    <row r="726" spans="2:59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</row>
    <row r="727" spans="2:59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</row>
    <row r="728" spans="2:59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</row>
    <row r="729" spans="2:59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</row>
    <row r="730" spans="2:59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</row>
    <row r="731" spans="2:59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</row>
    <row r="732" spans="2:59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</row>
    <row r="733" spans="2:59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</row>
    <row r="734" spans="2:59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</row>
    <row r="735" spans="2:59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</row>
    <row r="736" spans="2:59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</row>
    <row r="737" spans="2:59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</row>
    <row r="738" spans="2:59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</row>
    <row r="739" spans="2:59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</row>
    <row r="740" spans="2:59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</row>
    <row r="741" spans="2:59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</row>
    <row r="742" spans="2:59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</row>
    <row r="743" spans="2:59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</row>
    <row r="744" spans="2:59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</row>
    <row r="745" spans="2:59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</row>
    <row r="746" spans="2:59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</row>
    <row r="747" spans="2:59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</row>
    <row r="748" spans="2:59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</row>
    <row r="749" spans="2:59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</row>
    <row r="750" spans="2:59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</row>
    <row r="751" spans="2:59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</row>
    <row r="752" spans="2:59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</row>
    <row r="753" spans="2:59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</row>
    <row r="754" spans="2:59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</row>
    <row r="755" spans="2:59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</row>
    <row r="756" spans="2:59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</row>
    <row r="757" spans="2:59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</row>
    <row r="758" spans="2:59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</row>
    <row r="759" spans="2:59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</row>
    <row r="760" spans="2:59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</row>
    <row r="761" spans="2:59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</row>
    <row r="762" spans="2:59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</row>
    <row r="763" spans="2:59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</row>
    <row r="764" spans="2:59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</row>
    <row r="765" spans="2:59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</row>
    <row r="766" spans="2:59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</row>
    <row r="767" spans="2:59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</row>
    <row r="768" spans="2:59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</row>
    <row r="769" spans="2:59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</row>
    <row r="770" spans="2:59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</row>
    <row r="771" spans="2:59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</row>
    <row r="772" spans="2:59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</row>
    <row r="773" spans="2:59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</row>
    <row r="774" spans="2:59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</row>
    <row r="775" spans="2:59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</row>
    <row r="776" spans="2:59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</row>
    <row r="777" spans="2:59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</row>
    <row r="778" spans="2:59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</row>
    <row r="779" spans="2:59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</row>
    <row r="780" spans="2:59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</row>
    <row r="781" spans="2:59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</row>
    <row r="782" spans="2:59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</row>
    <row r="783" spans="2:59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</row>
    <row r="784" spans="2:59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</row>
    <row r="785" spans="2:59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</row>
    <row r="786" spans="2:59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</row>
    <row r="787" spans="2:59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</row>
    <row r="788" spans="2:59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</row>
    <row r="789" spans="2:59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</row>
    <row r="790" spans="2:59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</row>
  </sheetData>
  <mergeCells count="6">
    <mergeCell ref="F1:J1"/>
    <mergeCell ref="K1:O1"/>
    <mergeCell ref="P1:T1"/>
    <mergeCell ref="F76:J76"/>
    <mergeCell ref="K76:O76"/>
    <mergeCell ref="P76:T7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1"/>
  <sheetViews>
    <sheetView workbookViewId="0">
      <pane xSplit="1" ySplit="5" topLeftCell="AR11" activePane="bottomRight" state="frozen"/>
      <selection activeCell="R54" sqref="R54"/>
      <selection pane="topRight" activeCell="R54" sqref="R54"/>
      <selection pane="bottomLeft" activeCell="R54" sqref="R54"/>
      <selection pane="bottomRight" activeCell="A33" sqref="A33"/>
    </sheetView>
  </sheetViews>
  <sheetFormatPr defaultColWidth="8.85546875" defaultRowHeight="12.75" x14ac:dyDescent="0.2"/>
  <cols>
    <col min="1" max="1" width="15.7109375" customWidth="1"/>
  </cols>
  <sheetData>
    <row r="1" spans="1:7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4" t="s">
        <v>2</v>
      </c>
      <c r="AC1" s="4" t="s">
        <v>3</v>
      </c>
      <c r="AD1" s="3" t="s">
        <v>4</v>
      </c>
      <c r="AE1" s="3" t="s">
        <v>5</v>
      </c>
      <c r="AF1" s="4" t="s">
        <v>6</v>
      </c>
      <c r="AG1" s="4"/>
      <c r="AH1" s="4"/>
      <c r="AI1" s="3"/>
      <c r="AJ1" s="3"/>
      <c r="AK1" s="4"/>
      <c r="AL1" s="4"/>
      <c r="AM1" s="3"/>
      <c r="AN1" s="4"/>
      <c r="AO1" s="4"/>
      <c r="AP1" s="3"/>
      <c r="AQ1" s="4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  <c r="BQ1" s="1"/>
      <c r="BR1" s="1"/>
      <c r="BS1" s="1"/>
      <c r="BT1" s="1"/>
      <c r="BU1" s="1"/>
    </row>
    <row r="2" spans="1:73" x14ac:dyDescent="0.2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  <c r="BT2" s="1"/>
      <c r="BU2" s="1"/>
    </row>
    <row r="3" spans="1:73" x14ac:dyDescent="0.2">
      <c r="A3" s="1"/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 t="s">
        <v>36</v>
      </c>
      <c r="Y3" s="5" t="s">
        <v>37</v>
      </c>
      <c r="Z3" s="5" t="s">
        <v>38</v>
      </c>
      <c r="AA3" s="5" t="s">
        <v>1</v>
      </c>
      <c r="AB3" s="5" t="s">
        <v>2</v>
      </c>
      <c r="AC3" s="5" t="s">
        <v>3</v>
      </c>
      <c r="AD3" s="5" t="s">
        <v>4</v>
      </c>
      <c r="AE3" s="5" t="s">
        <v>5</v>
      </c>
      <c r="AF3" s="5" t="s">
        <v>6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5" t="s">
        <v>57</v>
      </c>
      <c r="AZ3" s="5" t="s">
        <v>58</v>
      </c>
      <c r="BA3" s="5" t="s">
        <v>59</v>
      </c>
      <c r="BB3" s="5" t="s">
        <v>60</v>
      </c>
      <c r="BC3" s="5" t="s">
        <v>61</v>
      </c>
      <c r="BD3" s="5" t="s">
        <v>62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67</v>
      </c>
      <c r="BJ3" s="5" t="s">
        <v>68</v>
      </c>
      <c r="BK3" s="5" t="s">
        <v>69</v>
      </c>
      <c r="BL3" s="5" t="s">
        <v>70</v>
      </c>
      <c r="BM3" s="5" t="s">
        <v>71</v>
      </c>
      <c r="BN3" s="5" t="s">
        <v>72</v>
      </c>
      <c r="BO3" s="5" t="s">
        <v>73</v>
      </c>
      <c r="BP3" s="1"/>
      <c r="BT3" s="1"/>
      <c r="BU3" s="1"/>
    </row>
    <row r="4" spans="1:73" x14ac:dyDescent="0.2">
      <c r="A4" s="1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1"/>
      <c r="BT4" s="1"/>
      <c r="BU4" s="1"/>
    </row>
    <row r="5" spans="1:73" x14ac:dyDescent="0.2">
      <c r="A5" s="1" t="s">
        <v>74</v>
      </c>
      <c r="B5" s="5">
        <v>1962</v>
      </c>
      <c r="C5" s="5">
        <v>1975</v>
      </c>
      <c r="D5" s="5">
        <v>1960</v>
      </c>
      <c r="E5" s="5">
        <v>1960</v>
      </c>
      <c r="F5" s="5">
        <v>1922</v>
      </c>
      <c r="G5" s="5">
        <v>1963</v>
      </c>
      <c r="H5" s="5">
        <v>1968</v>
      </c>
      <c r="I5" s="5">
        <v>1956</v>
      </c>
      <c r="J5" s="5">
        <v>1960</v>
      </c>
      <c r="K5" s="5">
        <v>1910</v>
      </c>
      <c r="L5" s="5">
        <v>1957</v>
      </c>
      <c r="M5" s="5">
        <v>1964</v>
      </c>
      <c r="N5" s="5">
        <v>1965</v>
      </c>
      <c r="O5" s="5">
        <v>1800</v>
      </c>
      <c r="P5" s="5">
        <v>1947</v>
      </c>
      <c r="Q5" s="5">
        <v>1949</v>
      </c>
      <c r="R5" s="5">
        <v>1800</v>
      </c>
      <c r="S5" s="5">
        <v>1945</v>
      </c>
      <c r="T5" s="5">
        <v>1957</v>
      </c>
      <c r="U5" s="5">
        <v>1948</v>
      </c>
      <c r="V5" s="5">
        <v>1946</v>
      </c>
      <c r="W5" s="5">
        <v>1965</v>
      </c>
      <c r="X5" s="5">
        <v>1948</v>
      </c>
      <c r="Y5" s="5">
        <v>1949</v>
      </c>
      <c r="Z5" s="5">
        <v>1800</v>
      </c>
      <c r="AA5" s="5">
        <v>1800</v>
      </c>
      <c r="AB5" s="5">
        <v>1830</v>
      </c>
      <c r="AC5" s="5">
        <v>1800</v>
      </c>
      <c r="AD5" s="5">
        <v>1917</v>
      </c>
      <c r="AE5" s="5">
        <v>1800</v>
      </c>
      <c r="AF5" s="5">
        <v>1800</v>
      </c>
      <c r="AG5" s="5">
        <v>1829</v>
      </c>
      <c r="AH5" s="5">
        <v>1800</v>
      </c>
      <c r="AI5" s="5">
        <v>1800</v>
      </c>
      <c r="AJ5" s="5">
        <v>1905</v>
      </c>
      <c r="AK5" s="5">
        <v>1800</v>
      </c>
      <c r="AL5" s="5">
        <v>1800</v>
      </c>
      <c r="AM5" s="5">
        <v>1800</v>
      </c>
      <c r="AN5" s="5">
        <v>1800</v>
      </c>
      <c r="AO5" s="5">
        <v>1918</v>
      </c>
      <c r="AP5" s="5">
        <v>1918</v>
      </c>
      <c r="AQ5" s="4">
        <v>1878</v>
      </c>
      <c r="AR5" s="5">
        <v>1800</v>
      </c>
      <c r="AS5" s="5">
        <v>1800</v>
      </c>
      <c r="AT5" s="5">
        <v>1816</v>
      </c>
      <c r="AU5" s="5">
        <v>1825</v>
      </c>
      <c r="AV5" s="5">
        <v>1822</v>
      </c>
      <c r="AW5" s="5">
        <v>1818</v>
      </c>
      <c r="AX5" s="5">
        <v>1819</v>
      </c>
      <c r="AY5" s="5">
        <v>1821</v>
      </c>
      <c r="AZ5" s="5">
        <v>1845</v>
      </c>
      <c r="BA5" s="5">
        <v>1830</v>
      </c>
      <c r="BB5" s="5">
        <v>1821</v>
      </c>
      <c r="BC5" s="5">
        <v>1821</v>
      </c>
      <c r="BD5" s="5">
        <v>1821</v>
      </c>
      <c r="BE5" s="5">
        <v>1821</v>
      </c>
      <c r="BF5" s="5">
        <v>1821</v>
      </c>
      <c r="BG5" s="5">
        <v>1903</v>
      </c>
      <c r="BH5" s="5">
        <v>1811</v>
      </c>
      <c r="BI5" s="5">
        <v>1821</v>
      </c>
      <c r="BJ5" s="5">
        <v>1811</v>
      </c>
      <c r="BK5" s="5">
        <v>1830</v>
      </c>
      <c r="BL5" s="5">
        <v>1867</v>
      </c>
      <c r="BM5" s="5">
        <v>1800</v>
      </c>
      <c r="BN5" s="5">
        <v>1901</v>
      </c>
      <c r="BO5" s="5">
        <v>1907</v>
      </c>
      <c r="BP5" s="1"/>
      <c r="BT5" s="1"/>
      <c r="BU5" s="1"/>
    </row>
    <row r="6" spans="1:73" x14ac:dyDescent="0.2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  <c r="BT6" s="1"/>
      <c r="BU6" s="1"/>
    </row>
    <row r="7" spans="1:73" x14ac:dyDescent="0.2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  <c r="BT7" s="1"/>
      <c r="BU7" s="1"/>
    </row>
    <row r="8" spans="1:73" x14ac:dyDescent="0.2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  <c r="BT8" s="1"/>
      <c r="BU8" s="1"/>
    </row>
    <row r="9" spans="1:73" x14ac:dyDescent="0.2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  <c r="BT9" s="1"/>
      <c r="BU9" s="1"/>
    </row>
    <row r="10" spans="1:73" x14ac:dyDescent="0.2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  <c r="BT10" s="1"/>
      <c r="BU10" s="1"/>
    </row>
    <row r="11" spans="1:73" x14ac:dyDescent="0.2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  <c r="BT11" s="1"/>
      <c r="BU11" s="1"/>
    </row>
    <row r="12" spans="1:73" x14ac:dyDescent="0.2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  <c r="BT12" s="1"/>
      <c r="BU12" s="1"/>
    </row>
    <row r="13" spans="1:73" x14ac:dyDescent="0.2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  <c r="BT13" s="1"/>
      <c r="BU13" s="1"/>
    </row>
    <row r="14" spans="1:73" x14ac:dyDescent="0.2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  <c r="BT14" s="1"/>
      <c r="BU14" s="1"/>
    </row>
    <row r="15" spans="1:73" x14ac:dyDescent="0.2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  <c r="BT15" s="1"/>
      <c r="BU15" s="1"/>
    </row>
    <row r="16" spans="1:73" x14ac:dyDescent="0.2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  <c r="BT16" s="1"/>
      <c r="BU16" s="1"/>
    </row>
    <row r="17" spans="1:73" x14ac:dyDescent="0.2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  <c r="BT17" s="1"/>
      <c r="BU17" s="1"/>
    </row>
    <row r="18" spans="1:73" x14ac:dyDescent="0.2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  <c r="BT18" s="1"/>
      <c r="BU18" s="1"/>
    </row>
    <row r="19" spans="1:73" x14ac:dyDescent="0.2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  <c r="BT19" s="1"/>
      <c r="BU19" s="1"/>
    </row>
    <row r="20" spans="1:73" x14ac:dyDescent="0.2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</v>
      </c>
      <c r="AK20" s="1">
        <v>0</v>
      </c>
      <c r="AL20" s="1">
        <v>1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</v>
      </c>
      <c r="BN20" s="1">
        <v>0</v>
      </c>
      <c r="BO20" s="1">
        <v>0</v>
      </c>
      <c r="BP20" s="1"/>
      <c r="BT20" s="1"/>
      <c r="BU20" s="1"/>
    </row>
    <row r="21" spans="1:73" x14ac:dyDescent="0.2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  <c r="BT21" s="1"/>
      <c r="BU21" s="1"/>
    </row>
    <row r="22" spans="1:73" x14ac:dyDescent="0.2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  <c r="BT22" s="1"/>
      <c r="BU22" s="1"/>
    </row>
    <row r="23" spans="1:73" x14ac:dyDescent="0.2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  <c r="BT23" s="1"/>
      <c r="BU23" s="1"/>
    </row>
    <row r="24" spans="1:73" x14ac:dyDescent="0.2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</v>
      </c>
      <c r="BN24" s="1">
        <v>0</v>
      </c>
      <c r="BO24" s="1">
        <v>0</v>
      </c>
      <c r="BP24" s="1"/>
      <c r="BT24" s="1"/>
      <c r="BU24" s="1"/>
    </row>
    <row r="25" spans="1:73" x14ac:dyDescent="0.2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  <c r="BT25" s="1"/>
      <c r="BU25" s="1"/>
    </row>
    <row r="26" spans="1:73" x14ac:dyDescent="0.2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  <c r="BT26" s="1"/>
      <c r="BU26" s="1"/>
    </row>
    <row r="27" spans="1:73" x14ac:dyDescent="0.2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  <c r="BT27" s="1"/>
      <c r="BU27" s="1"/>
    </row>
    <row r="28" spans="1:73" x14ac:dyDescent="0.2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  <c r="BT28" s="1"/>
      <c r="BU28" s="1"/>
    </row>
    <row r="29" spans="1:73" x14ac:dyDescent="0.2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  <c r="BT29" s="1"/>
      <c r="BU29" s="1"/>
    </row>
    <row r="30" spans="1:73" x14ac:dyDescent="0.2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  <c r="BT30" s="1"/>
      <c r="BU30" s="1"/>
    </row>
    <row r="31" spans="1:73" x14ac:dyDescent="0.2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1</v>
      </c>
      <c r="BN31" s="1">
        <v>0</v>
      </c>
      <c r="BO31" s="1">
        <v>0</v>
      </c>
      <c r="BP31" s="1"/>
      <c r="BT31" s="1"/>
      <c r="BU31" s="1"/>
    </row>
    <row r="32" spans="1:73" x14ac:dyDescent="0.2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0</v>
      </c>
      <c r="BP32" s="1"/>
      <c r="BT32" s="1"/>
      <c r="BU32" s="1"/>
    </row>
    <row r="33" spans="1:73" x14ac:dyDescent="0.2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1</v>
      </c>
      <c r="BO33" s="1">
        <v>0</v>
      </c>
      <c r="BP33" s="1"/>
      <c r="BT33" s="1"/>
      <c r="BU33" s="1"/>
    </row>
    <row r="34" spans="1:73" x14ac:dyDescent="0.2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1</v>
      </c>
      <c r="BO34" s="1">
        <v>0</v>
      </c>
      <c r="BP34" s="1"/>
      <c r="BT34" s="1"/>
      <c r="BU34" s="1"/>
    </row>
    <row r="35" spans="1:73" x14ac:dyDescent="0.2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/>
      <c r="BT35" s="1"/>
      <c r="BU35" s="1"/>
    </row>
    <row r="36" spans="1:73" x14ac:dyDescent="0.2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/>
      <c r="BT36" s="1"/>
      <c r="BU36" s="1"/>
    </row>
    <row r="37" spans="1:73" x14ac:dyDescent="0.2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/>
      <c r="BT37" s="1"/>
      <c r="BU37" s="1"/>
    </row>
    <row r="38" spans="1:73" x14ac:dyDescent="0.2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/>
      <c r="BT38" s="1"/>
      <c r="BU38" s="1"/>
    </row>
    <row r="39" spans="1:73" x14ac:dyDescent="0.2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/>
      <c r="BT39" s="1"/>
      <c r="BU39" s="1"/>
    </row>
    <row r="40" spans="1:73" x14ac:dyDescent="0.2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/>
      <c r="BT40" s="1"/>
      <c r="BU40" s="1"/>
    </row>
    <row r="41" spans="1:73" x14ac:dyDescent="0.2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/>
      <c r="BT41" s="1"/>
      <c r="BU41" s="1"/>
    </row>
    <row r="42" spans="1:73" x14ac:dyDescent="0.2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1</v>
      </c>
      <c r="BN42" s="1">
        <v>0</v>
      </c>
      <c r="BO42" s="1">
        <v>0</v>
      </c>
      <c r="BP42" s="1"/>
      <c r="BT42" s="1"/>
      <c r="BU42" s="1"/>
    </row>
    <row r="43" spans="1:73" x14ac:dyDescent="0.2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1</v>
      </c>
      <c r="BM43" s="1">
        <v>0</v>
      </c>
      <c r="BN43" s="1">
        <v>0</v>
      </c>
      <c r="BO43" s="1">
        <v>0</v>
      </c>
      <c r="BP43" s="1"/>
      <c r="BT43" s="1"/>
      <c r="BU43" s="1"/>
    </row>
    <row r="44" spans="1:73" x14ac:dyDescent="0.2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/>
      <c r="BT44" s="1"/>
      <c r="BU44" s="1"/>
    </row>
    <row r="45" spans="1:73" x14ac:dyDescent="0.2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/>
      <c r="BT45" s="1"/>
      <c r="BU45" s="1"/>
    </row>
    <row r="46" spans="1:73" x14ac:dyDescent="0.2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/>
      <c r="BT46" s="1"/>
      <c r="BU46" s="1"/>
    </row>
    <row r="47" spans="1:73" x14ac:dyDescent="0.2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  <c r="BT47" s="1"/>
      <c r="BU47" s="1"/>
    </row>
    <row r="48" spans="1:73" x14ac:dyDescent="0.2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  <c r="BT48" s="1"/>
      <c r="BU48" s="1"/>
    </row>
    <row r="49" spans="1:73" x14ac:dyDescent="0.2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/>
      <c r="BT49" s="1"/>
      <c r="BU49" s="1"/>
    </row>
    <row r="50" spans="1:73" x14ac:dyDescent="0.2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  <c r="BT50" s="1"/>
      <c r="BU50" s="1"/>
    </row>
    <row r="51" spans="1:73" x14ac:dyDescent="0.2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  <c r="BT51" s="1"/>
      <c r="BU51" s="1"/>
    </row>
    <row r="52" spans="1:73" x14ac:dyDescent="0.2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  <c r="BT52" s="1"/>
      <c r="BU52" s="1"/>
    </row>
    <row r="53" spans="1:73" x14ac:dyDescent="0.2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  <c r="BT53" s="1"/>
      <c r="BU53" s="1"/>
    </row>
    <row r="54" spans="1:73" x14ac:dyDescent="0.2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/>
      <c r="BT54" s="1"/>
      <c r="BU54" s="1"/>
    </row>
    <row r="55" spans="1:73" x14ac:dyDescent="0.2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/>
      <c r="BT55" s="1"/>
      <c r="BU55" s="1"/>
    </row>
    <row r="56" spans="1:73" x14ac:dyDescent="0.2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/>
      <c r="BT56" s="1"/>
      <c r="BU56" s="1"/>
    </row>
    <row r="57" spans="1:73" x14ac:dyDescent="0.2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/>
      <c r="BT57" s="1"/>
      <c r="BU57" s="1"/>
    </row>
    <row r="58" spans="1:73" x14ac:dyDescent="0.2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/>
      <c r="BT58" s="1"/>
      <c r="BU58" s="1"/>
    </row>
    <row r="59" spans="1:73" x14ac:dyDescent="0.2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/>
      <c r="BT59" s="1"/>
      <c r="BU59" s="1"/>
    </row>
    <row r="60" spans="1:73" x14ac:dyDescent="0.2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/>
      <c r="BT60" s="1"/>
      <c r="BU60" s="1"/>
    </row>
    <row r="61" spans="1:73" x14ac:dyDescent="0.2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/>
      <c r="BT61" s="1"/>
      <c r="BU61" s="1"/>
    </row>
    <row r="62" spans="1:73" x14ac:dyDescent="0.2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/>
      <c r="BT62" s="1"/>
      <c r="BU62" s="1"/>
    </row>
    <row r="63" spans="1:73" x14ac:dyDescent="0.2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1</v>
      </c>
      <c r="BN63" s="1">
        <v>0</v>
      </c>
      <c r="BO63" s="1">
        <v>0</v>
      </c>
      <c r="BP63" s="1"/>
      <c r="BT63" s="1"/>
      <c r="BU63" s="1"/>
    </row>
    <row r="64" spans="1:73" x14ac:dyDescent="0.2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/>
      <c r="BT64" s="1"/>
      <c r="BU64" s="1"/>
    </row>
    <row r="65" spans="1:73" x14ac:dyDescent="0.2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/>
      <c r="BT65" s="1"/>
      <c r="BU65" s="1"/>
    </row>
    <row r="66" spans="1:73" x14ac:dyDescent="0.2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/>
      <c r="BT66" s="1"/>
      <c r="BU66" s="1"/>
    </row>
    <row r="67" spans="1:73" x14ac:dyDescent="0.2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1</v>
      </c>
      <c r="BN67" s="1">
        <v>0</v>
      </c>
      <c r="BO67" s="1">
        <v>0</v>
      </c>
      <c r="BP67" s="1"/>
      <c r="BT67" s="1"/>
      <c r="BU67" s="1"/>
    </row>
    <row r="68" spans="1:73" x14ac:dyDescent="0.2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/>
      <c r="BT68" s="1"/>
      <c r="BU68" s="1"/>
    </row>
    <row r="69" spans="1:73" x14ac:dyDescent="0.2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  <c r="BT69" s="1"/>
      <c r="BU69" s="1"/>
    </row>
    <row r="70" spans="1:73" x14ac:dyDescent="0.2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  <c r="BT70" s="1"/>
      <c r="BU70" s="1"/>
    </row>
    <row r="71" spans="1:73" x14ac:dyDescent="0.2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/>
      <c r="BT71" s="1"/>
      <c r="BU71" s="1"/>
    </row>
    <row r="72" spans="1:73" x14ac:dyDescent="0.2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/>
      <c r="BT72" s="1"/>
      <c r="BU72" s="1"/>
    </row>
    <row r="73" spans="1:73" x14ac:dyDescent="0.2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/>
      <c r="BT73" s="1"/>
      <c r="BU73" s="1"/>
    </row>
    <row r="74" spans="1:73" x14ac:dyDescent="0.2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/>
      <c r="BT74" s="1"/>
      <c r="BU74" s="1"/>
    </row>
    <row r="75" spans="1:73" x14ac:dyDescent="0.2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/>
      <c r="BT75" s="1"/>
      <c r="BU75" s="1"/>
    </row>
    <row r="76" spans="1:73" x14ac:dyDescent="0.2">
      <c r="A76" s="1">
        <v>1870</v>
      </c>
      <c r="B76" s="1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/>
      <c r="BT76" s="1"/>
      <c r="BU76" s="1"/>
    </row>
    <row r="77" spans="1:73" x14ac:dyDescent="0.2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/>
      <c r="BT77" s="1"/>
      <c r="BU77" s="1"/>
    </row>
    <row r="78" spans="1:73" x14ac:dyDescent="0.2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/>
      <c r="BT78" s="1"/>
      <c r="BU78" s="1"/>
    </row>
    <row r="79" spans="1:73" x14ac:dyDescent="0.2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</v>
      </c>
      <c r="BJ79" s="1">
        <v>0</v>
      </c>
      <c r="BK79" s="1">
        <v>0</v>
      </c>
      <c r="BL79" s="1">
        <v>1</v>
      </c>
      <c r="BM79" s="1">
        <v>1</v>
      </c>
      <c r="BN79" s="1">
        <v>0</v>
      </c>
      <c r="BO79" s="1">
        <v>0</v>
      </c>
      <c r="BP79" s="1"/>
      <c r="BT79" s="1"/>
      <c r="BU79" s="1"/>
    </row>
    <row r="80" spans="1:73" x14ac:dyDescent="0.2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1</v>
      </c>
      <c r="BM80" s="1">
        <v>0</v>
      </c>
      <c r="BN80" s="1">
        <v>0</v>
      </c>
      <c r="BO80" s="1">
        <v>0</v>
      </c>
      <c r="BP80" s="1"/>
      <c r="BT80" s="1"/>
      <c r="BU80" s="1"/>
    </row>
    <row r="81" spans="1:73" x14ac:dyDescent="0.2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1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/>
      <c r="BT81" s="1"/>
      <c r="BU81" s="1"/>
    </row>
    <row r="82" spans="1:73" x14ac:dyDescent="0.2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/>
      <c r="BT82" s="1"/>
      <c r="BU82" s="1"/>
    </row>
    <row r="83" spans="1:73" x14ac:dyDescent="0.2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/>
      <c r="BT83" s="1"/>
      <c r="BU83" s="1"/>
    </row>
    <row r="84" spans="1:73" x14ac:dyDescent="0.2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/>
      <c r="BT84" s="1"/>
      <c r="BU84" s="1"/>
    </row>
    <row r="85" spans="1:73" x14ac:dyDescent="0.2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/>
      <c r="BT85" s="1"/>
      <c r="BU85" s="1"/>
    </row>
    <row r="86" spans="1:73" x14ac:dyDescent="0.2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/>
      <c r="BT86" s="1"/>
      <c r="BU86" s="1"/>
    </row>
    <row r="87" spans="1:73" x14ac:dyDescent="0.2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/>
      <c r="BT87" s="1"/>
      <c r="BU87" s="1"/>
    </row>
    <row r="88" spans="1:73" x14ac:dyDescent="0.2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  <c r="BT88" s="1"/>
      <c r="BU88" s="1"/>
    </row>
    <row r="89" spans="1:73" x14ac:dyDescent="0.2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  <c r="BT89" s="1"/>
      <c r="BU89" s="1"/>
    </row>
    <row r="90" spans="1:73" x14ac:dyDescent="0.2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</v>
      </c>
      <c r="BN90" s="1">
        <v>0</v>
      </c>
      <c r="BO90" s="1">
        <v>0</v>
      </c>
      <c r="BP90" s="1"/>
      <c r="BT90" s="1"/>
      <c r="BU90" s="1"/>
    </row>
    <row r="91" spans="1:73" x14ac:dyDescent="0.2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  <c r="BT91" s="1"/>
      <c r="BU91" s="1"/>
    </row>
    <row r="92" spans="1:73" x14ac:dyDescent="0.2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  <c r="BT92" s="1"/>
      <c r="BU92" s="1"/>
    </row>
    <row r="93" spans="1:73" x14ac:dyDescent="0.2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  <c r="BT93" s="1"/>
      <c r="BU93" s="1"/>
    </row>
    <row r="94" spans="1:73" x14ac:dyDescent="0.2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  <c r="BT94" s="1"/>
      <c r="BU94" s="1"/>
    </row>
    <row r="95" spans="1:73" x14ac:dyDescent="0.2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  <c r="BT95" s="1"/>
      <c r="BU95" s="1"/>
    </row>
    <row r="96" spans="1:73" x14ac:dyDescent="0.2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0</v>
      </c>
      <c r="AM96" s="1">
        <v>0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1</v>
      </c>
      <c r="AW96" s="1">
        <v>1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1</v>
      </c>
      <c r="BN96" s="1">
        <v>0</v>
      </c>
      <c r="BO96" s="1">
        <v>0</v>
      </c>
      <c r="BP96" s="1"/>
      <c r="BT96" s="1"/>
      <c r="BU96" s="1"/>
    </row>
    <row r="97" spans="1:73" x14ac:dyDescent="0.2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  <c r="BT97" s="1"/>
      <c r="BU97" s="1"/>
    </row>
    <row r="98" spans="1:73" x14ac:dyDescent="0.2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/>
      <c r="BT98" s="1"/>
      <c r="BU98" s="1"/>
    </row>
    <row r="99" spans="1:73" x14ac:dyDescent="0.2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0</v>
      </c>
      <c r="BG99" s="1">
        <v>0</v>
      </c>
      <c r="BH99" s="1">
        <v>0</v>
      </c>
      <c r="BI99" s="1">
        <v>0</v>
      </c>
      <c r="BJ99" s="1">
        <v>1</v>
      </c>
      <c r="BK99" s="1">
        <v>0</v>
      </c>
      <c r="BL99" s="1">
        <v>0</v>
      </c>
      <c r="BM99" s="1">
        <v>1</v>
      </c>
      <c r="BN99" s="1">
        <v>1</v>
      </c>
      <c r="BO99" s="1">
        <v>1</v>
      </c>
      <c r="BP99" s="1"/>
      <c r="BT99" s="1"/>
      <c r="BU99" s="1"/>
    </row>
    <row r="100" spans="1:73" x14ac:dyDescent="0.2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  <c r="BT100" s="1"/>
      <c r="BU100" s="1"/>
    </row>
    <row r="101" spans="1:73" x14ac:dyDescent="0.2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  <c r="BT101" s="1"/>
      <c r="BU101" s="1"/>
    </row>
    <row r="102" spans="1:73" x14ac:dyDescent="0.2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  <c r="BT102" s="1"/>
      <c r="BU102" s="1"/>
    </row>
    <row r="103" spans="1:73" x14ac:dyDescent="0.2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0</v>
      </c>
      <c r="AL103" s="1">
        <v>0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  <c r="BT103" s="1"/>
      <c r="BU103" s="1"/>
    </row>
    <row r="104" spans="1:73" x14ac:dyDescent="0.2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/>
      <c r="BT104" s="1"/>
      <c r="BU104" s="1"/>
    </row>
    <row r="105" spans="1:73" x14ac:dyDescent="0.2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/>
      <c r="BT105" s="1"/>
      <c r="BU105" s="1"/>
    </row>
    <row r="106" spans="1:73" x14ac:dyDescent="0.2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/>
      <c r="BT106" s="1"/>
      <c r="BU106" s="1"/>
    </row>
    <row r="107" spans="1:73" x14ac:dyDescent="0.2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/>
      <c r="BT107" s="1"/>
      <c r="BU107" s="1"/>
    </row>
    <row r="108" spans="1:73" x14ac:dyDescent="0.2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/>
      <c r="BT108" s="1"/>
      <c r="BU108" s="1"/>
    </row>
    <row r="109" spans="1:73" x14ac:dyDescent="0.2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/>
      <c r="BT109" s="1"/>
      <c r="BU109" s="1"/>
    </row>
    <row r="110" spans="1:73" x14ac:dyDescent="0.2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/>
      <c r="BT110" s="1"/>
      <c r="BU110" s="1"/>
    </row>
    <row r="111" spans="1:73" x14ac:dyDescent="0.2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/>
      <c r="BT111" s="1"/>
      <c r="BU111" s="1"/>
    </row>
    <row r="112" spans="1:73" x14ac:dyDescent="0.2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/>
      <c r="BT112" s="1"/>
      <c r="BU112" s="1"/>
    </row>
    <row r="113" spans="1:73" x14ac:dyDescent="0.2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1</v>
      </c>
      <c r="BM113" s="1">
        <v>1</v>
      </c>
      <c r="BN113" s="1">
        <v>0</v>
      </c>
      <c r="BO113" s="1">
        <v>0</v>
      </c>
      <c r="BP113" s="1"/>
      <c r="BT113" s="1"/>
      <c r="BU113" s="1"/>
    </row>
    <row r="114" spans="1:73" x14ac:dyDescent="0.2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  <c r="BT114" s="1"/>
      <c r="BU114" s="1"/>
    </row>
    <row r="115" spans="1:73" x14ac:dyDescent="0.2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1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  <c r="BT115" s="1"/>
      <c r="BU115" s="1"/>
    </row>
    <row r="116" spans="1:73" x14ac:dyDescent="0.2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  <c r="BT116" s="1"/>
      <c r="BU116" s="1"/>
    </row>
    <row r="117" spans="1:73" x14ac:dyDescent="0.2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  <c r="BT117" s="1"/>
      <c r="BU117" s="1"/>
    </row>
    <row r="118" spans="1:73" x14ac:dyDescent="0.2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1</v>
      </c>
      <c r="BM118" s="1">
        <v>0</v>
      </c>
      <c r="BN118" s="1">
        <v>0</v>
      </c>
      <c r="BO118" s="1">
        <v>0</v>
      </c>
      <c r="BP118" s="1"/>
      <c r="BT118" s="1"/>
      <c r="BU118" s="1"/>
    </row>
    <row r="119" spans="1:73" x14ac:dyDescent="0.2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/>
      <c r="BT119" s="1"/>
      <c r="BU119" s="1"/>
    </row>
    <row r="120" spans="1:73" x14ac:dyDescent="0.2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1</v>
      </c>
      <c r="AD120" s="1">
        <v>0</v>
      </c>
      <c r="AE120" s="1">
        <v>1</v>
      </c>
      <c r="AF120" s="1">
        <v>0</v>
      </c>
      <c r="AG120" s="1">
        <v>0</v>
      </c>
      <c r="AH120" s="1">
        <v>1</v>
      </c>
      <c r="AI120" s="1">
        <v>1</v>
      </c>
      <c r="AJ120" s="1">
        <v>1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1</v>
      </c>
      <c r="AU120" s="1">
        <v>0</v>
      </c>
      <c r="AV120" s="1">
        <v>1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/>
      <c r="BT120" s="1"/>
      <c r="BU120" s="1"/>
    </row>
    <row r="121" spans="1:73" x14ac:dyDescent="0.2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  <c r="BT121" s="1"/>
      <c r="BU121" s="1"/>
    </row>
    <row r="122" spans="1:73" x14ac:dyDescent="0.2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  <c r="BT122" s="1"/>
      <c r="BU122" s="1"/>
    </row>
    <row r="123" spans="1:73" x14ac:dyDescent="0.2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  <c r="BT123" s="1"/>
      <c r="BU123" s="1"/>
    </row>
    <row r="124" spans="1:73" x14ac:dyDescent="0.2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  <c r="BT124" s="1"/>
      <c r="BU124" s="1"/>
    </row>
    <row r="125" spans="1:73" x14ac:dyDescent="0.2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  <c r="BT125" s="1"/>
      <c r="BU125" s="1"/>
    </row>
    <row r="126" spans="1:73" x14ac:dyDescent="0.2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1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  <c r="BT126" s="1"/>
      <c r="BU126" s="1"/>
    </row>
    <row r="127" spans="1:73" x14ac:dyDescent="0.2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1</v>
      </c>
      <c r="AJ127" s="1">
        <v>1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  <c r="BT127" s="1"/>
      <c r="BU127" s="1"/>
    </row>
    <row r="128" spans="1:73" x14ac:dyDescent="0.2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1</v>
      </c>
      <c r="AK128" s="1">
        <v>0</v>
      </c>
      <c r="AL128" s="1">
        <v>1</v>
      </c>
      <c r="AM128" s="1">
        <v>1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  <c r="BT128" s="1"/>
      <c r="BU128" s="1"/>
    </row>
    <row r="129" spans="1:73" x14ac:dyDescent="0.2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/>
      <c r="BT129" s="1"/>
      <c r="BU129" s="1"/>
    </row>
    <row r="130" spans="1:73" x14ac:dyDescent="0.2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1</v>
      </c>
      <c r="BM130" s="1">
        <v>0</v>
      </c>
      <c r="BN130" s="1">
        <v>0</v>
      </c>
      <c r="BO130" s="1">
        <v>0</v>
      </c>
      <c r="BP130" s="1"/>
      <c r="BT130" s="1"/>
      <c r="BU130" s="1"/>
    </row>
    <row r="131" spans="1:73" x14ac:dyDescent="0.2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1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  <c r="BT131" s="1"/>
      <c r="BU131" s="1"/>
    </row>
    <row r="132" spans="1:73" x14ac:dyDescent="0.2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  <c r="BT132" s="1"/>
      <c r="BU132" s="1"/>
    </row>
    <row r="133" spans="1:73" x14ac:dyDescent="0.2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  <c r="BT133" s="1"/>
      <c r="BU133" s="1"/>
    </row>
    <row r="134" spans="1:73" x14ac:dyDescent="0.2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  <c r="BT134" s="1"/>
      <c r="BU134" s="1"/>
    </row>
    <row r="135" spans="1:73" x14ac:dyDescent="0.2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/>
      <c r="BT135" s="1"/>
      <c r="BU135" s="1"/>
    </row>
    <row r="136" spans="1:73" x14ac:dyDescent="0.2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1</v>
      </c>
      <c r="BN136" s="1">
        <v>0</v>
      </c>
      <c r="BO136" s="1">
        <v>0</v>
      </c>
      <c r="BP136" s="1"/>
      <c r="BT136" s="1"/>
      <c r="BU136" s="1"/>
    </row>
    <row r="137" spans="1:73" x14ac:dyDescent="0.2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0</v>
      </c>
      <c r="AJ137" s="1">
        <v>0</v>
      </c>
      <c r="AK137" s="1">
        <v>1</v>
      </c>
      <c r="AL137" s="1">
        <v>1</v>
      </c>
      <c r="AM137" s="1">
        <v>1</v>
      </c>
      <c r="AN137" s="1">
        <v>0</v>
      </c>
      <c r="AO137" s="1">
        <v>1</v>
      </c>
      <c r="AP137" s="1">
        <v>1</v>
      </c>
      <c r="AQ137" s="1">
        <v>1</v>
      </c>
      <c r="AR137" s="1">
        <v>0</v>
      </c>
      <c r="AS137" s="1">
        <v>1</v>
      </c>
      <c r="AT137" s="1">
        <v>1</v>
      </c>
      <c r="AU137" s="1">
        <v>0</v>
      </c>
      <c r="AV137" s="1">
        <v>1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1</v>
      </c>
      <c r="BN137" s="1">
        <v>1</v>
      </c>
      <c r="BO137" s="1">
        <v>0</v>
      </c>
      <c r="BP137" s="1"/>
      <c r="BT137" s="1"/>
      <c r="BU137" s="1"/>
    </row>
    <row r="138" spans="1:73" x14ac:dyDescent="0.2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</v>
      </c>
      <c r="BN138" s="1">
        <v>1</v>
      </c>
      <c r="BO138" s="1">
        <v>0</v>
      </c>
      <c r="BP138" s="1"/>
      <c r="BT138" s="1"/>
      <c r="BU138" s="1"/>
    </row>
    <row r="139" spans="1:73" x14ac:dyDescent="0.2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/>
      <c r="BT139" s="1"/>
      <c r="BU139" s="1"/>
    </row>
    <row r="140" spans="1:73" x14ac:dyDescent="0.2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1</v>
      </c>
      <c r="AQ140" s="1">
        <v>0</v>
      </c>
      <c r="AR140" s="1">
        <v>0</v>
      </c>
      <c r="AS140" s="1">
        <v>0</v>
      </c>
      <c r="AT140" s="1">
        <v>1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  <c r="BT140" s="1"/>
      <c r="BU140" s="1"/>
    </row>
    <row r="141" spans="1:73" x14ac:dyDescent="0.2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  <c r="BT141" s="1"/>
      <c r="BU141" s="1"/>
    </row>
    <row r="142" spans="1:73" x14ac:dyDescent="0.2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  <c r="BT142" s="1"/>
      <c r="BU142" s="1"/>
    </row>
    <row r="143" spans="1:73" x14ac:dyDescent="0.2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  <c r="BT143" s="1"/>
      <c r="BU143" s="1"/>
    </row>
    <row r="144" spans="1:73" x14ac:dyDescent="0.2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  <c r="BT144" s="1"/>
      <c r="BU144" s="1"/>
    </row>
    <row r="145" spans="1:73" x14ac:dyDescent="0.2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  <c r="BT145" s="1"/>
      <c r="BU145" s="1"/>
    </row>
    <row r="146" spans="1:73" x14ac:dyDescent="0.2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  <c r="BT146" s="1"/>
      <c r="BU146" s="1"/>
    </row>
    <row r="147" spans="1:73" x14ac:dyDescent="0.2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  <c r="BT147" s="1"/>
      <c r="BU147" s="1"/>
    </row>
    <row r="148" spans="1:73" x14ac:dyDescent="0.2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  <c r="BT148" s="1"/>
      <c r="BU148" s="1"/>
    </row>
    <row r="149" spans="1:73" x14ac:dyDescent="0.2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  <c r="BT149" s="1"/>
      <c r="BU149" s="1"/>
    </row>
    <row r="150" spans="1:73" x14ac:dyDescent="0.2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  <c r="BT150" s="1"/>
      <c r="BU150" s="1"/>
    </row>
    <row r="151" spans="1:73" x14ac:dyDescent="0.2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  <c r="BT151" s="1"/>
      <c r="BU151" s="1"/>
    </row>
    <row r="152" spans="1:73" x14ac:dyDescent="0.2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  <c r="BT152" s="1"/>
      <c r="BU152" s="1"/>
    </row>
    <row r="153" spans="1:73" x14ac:dyDescent="0.2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  <c r="BT153" s="1"/>
      <c r="BU153" s="1"/>
    </row>
    <row r="154" spans="1:73" x14ac:dyDescent="0.2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  <c r="BT154" s="1"/>
      <c r="BU154" s="1"/>
    </row>
    <row r="155" spans="1:73" x14ac:dyDescent="0.2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  <c r="BT155" s="1"/>
      <c r="BU155" s="1"/>
    </row>
    <row r="156" spans="1:73" x14ac:dyDescent="0.2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  <c r="BT156" s="1"/>
      <c r="BU156" s="1"/>
    </row>
    <row r="157" spans="1:73" x14ac:dyDescent="0.2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  <c r="BT157" s="1"/>
      <c r="BU157" s="1"/>
    </row>
    <row r="158" spans="1:73" x14ac:dyDescent="0.2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  <c r="BT158" s="1"/>
      <c r="BU158" s="1"/>
    </row>
    <row r="159" spans="1:73" x14ac:dyDescent="0.2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  <c r="BT159" s="1"/>
      <c r="BU159" s="1"/>
    </row>
    <row r="160" spans="1:73" x14ac:dyDescent="0.2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  <c r="BT160" s="1"/>
      <c r="BU160" s="1"/>
    </row>
    <row r="161" spans="1:73" x14ac:dyDescent="0.2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  <c r="BT161" s="1"/>
      <c r="BU161" s="1"/>
    </row>
    <row r="162" spans="1:73" x14ac:dyDescent="0.2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  <c r="BT162" s="1"/>
      <c r="BU162" s="1"/>
    </row>
    <row r="163" spans="1:73" x14ac:dyDescent="0.2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  <c r="BT163" s="1"/>
      <c r="BU163" s="1"/>
    </row>
    <row r="164" spans="1:73" x14ac:dyDescent="0.2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  <c r="BT164" s="1"/>
      <c r="BU164" s="1"/>
    </row>
    <row r="165" spans="1:73" x14ac:dyDescent="0.2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  <c r="BT165" s="1"/>
      <c r="BU165" s="1"/>
    </row>
    <row r="166" spans="1:73" x14ac:dyDescent="0.2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  <c r="BT166" s="1"/>
      <c r="BU166" s="1"/>
    </row>
    <row r="167" spans="1:73" x14ac:dyDescent="0.2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  <c r="BT167" s="1"/>
      <c r="BU167" s="1"/>
    </row>
    <row r="168" spans="1:73" x14ac:dyDescent="0.2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  <c r="BT168" s="1"/>
      <c r="BU168" s="1"/>
    </row>
    <row r="169" spans="1:73" x14ac:dyDescent="0.2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1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  <c r="BT169" s="1"/>
      <c r="BU169" s="1"/>
    </row>
    <row r="170" spans="1:73" x14ac:dyDescent="0.2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  <c r="BT170" s="1"/>
      <c r="BU170" s="1"/>
    </row>
    <row r="171" spans="1:73" x14ac:dyDescent="0.2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  <c r="BT171" s="1"/>
      <c r="BU171" s="1"/>
    </row>
    <row r="172" spans="1:73" x14ac:dyDescent="0.2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  <c r="BT172" s="1"/>
      <c r="BU172" s="1"/>
    </row>
    <row r="173" spans="1:73" x14ac:dyDescent="0.2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  <c r="BT173" s="1"/>
      <c r="BU173" s="1"/>
    </row>
    <row r="174" spans="1:73" x14ac:dyDescent="0.2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  <c r="BT174" s="1"/>
      <c r="BU174" s="1"/>
    </row>
    <row r="175" spans="1:73" x14ac:dyDescent="0.2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  <c r="BT175" s="1"/>
      <c r="BU175" s="1"/>
    </row>
    <row r="176" spans="1:73" x14ac:dyDescent="0.2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  <c r="BT176" s="1"/>
      <c r="BU176" s="1"/>
    </row>
    <row r="177" spans="1:73" x14ac:dyDescent="0.2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  <c r="BT177" s="1"/>
      <c r="BU177" s="1"/>
    </row>
    <row r="178" spans="1:73" x14ac:dyDescent="0.2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  <c r="BT178" s="1"/>
      <c r="BU178" s="1"/>
    </row>
    <row r="179" spans="1:73" x14ac:dyDescent="0.2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  <c r="BT179" s="1"/>
      <c r="BU179" s="1"/>
    </row>
    <row r="180" spans="1:73" x14ac:dyDescent="0.2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  <c r="BT180" s="1"/>
      <c r="BU180" s="1"/>
    </row>
    <row r="181" spans="1:73" x14ac:dyDescent="0.2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  <c r="BT181" s="1"/>
      <c r="BU181" s="1"/>
    </row>
    <row r="182" spans="1:73" x14ac:dyDescent="0.2">
      <c r="A182" s="1">
        <v>1976</v>
      </c>
      <c r="B182" s="1">
        <v>0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1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  <c r="BT182" s="1"/>
      <c r="BU182" s="1"/>
    </row>
    <row r="183" spans="1:73" x14ac:dyDescent="0.2">
      <c r="A183" s="1">
        <v>1977</v>
      </c>
      <c r="B183" s="1">
        <v>0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1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  <c r="BT183" s="1"/>
      <c r="BU183" s="1"/>
    </row>
    <row r="184" spans="1:73" x14ac:dyDescent="0.2">
      <c r="A184" s="1">
        <v>1978</v>
      </c>
      <c r="B184" s="1">
        <v>0</v>
      </c>
      <c r="C184" s="1">
        <v>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1</v>
      </c>
      <c r="BL184" s="1">
        <v>0</v>
      </c>
      <c r="BM184" s="1">
        <v>0</v>
      </c>
      <c r="BN184" s="1">
        <v>0</v>
      </c>
      <c r="BO184" s="1">
        <v>0</v>
      </c>
      <c r="BP184" s="1"/>
      <c r="BT184" s="1"/>
      <c r="BU184" s="1"/>
    </row>
    <row r="185" spans="1:73" x14ac:dyDescent="0.2">
      <c r="A185" s="1">
        <v>1979</v>
      </c>
      <c r="B185" s="1">
        <v>0</v>
      </c>
      <c r="C185" s="1">
        <v>0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1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1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1</v>
      </c>
      <c r="BL185" s="1">
        <v>0</v>
      </c>
      <c r="BM185" s="1">
        <v>0</v>
      </c>
      <c r="BN185" s="1">
        <v>0</v>
      </c>
      <c r="BO185" s="1">
        <v>0</v>
      </c>
      <c r="BP185" s="1"/>
      <c r="BT185" s="1"/>
      <c r="BU185" s="1"/>
    </row>
    <row r="186" spans="1:73" x14ac:dyDescent="0.2">
      <c r="A186" s="1">
        <v>1980</v>
      </c>
      <c r="B186" s="1">
        <v>0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1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1</v>
      </c>
      <c r="BL186" s="1">
        <v>0</v>
      </c>
      <c r="BM186" s="1">
        <v>0</v>
      </c>
      <c r="BN186" s="1">
        <v>0</v>
      </c>
      <c r="BO186" s="1">
        <v>0</v>
      </c>
      <c r="BP186" s="1"/>
      <c r="BT186" s="1"/>
      <c r="BU186" s="1"/>
    </row>
    <row r="187" spans="1:73" x14ac:dyDescent="0.2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1</v>
      </c>
      <c r="AU187" s="1">
        <v>0</v>
      </c>
      <c r="AV187" s="1">
        <v>0</v>
      </c>
      <c r="AW187" s="1">
        <v>1</v>
      </c>
      <c r="AX187" s="1">
        <v>0</v>
      </c>
      <c r="AY187" s="1">
        <v>0</v>
      </c>
      <c r="AZ187" s="1">
        <v>0</v>
      </c>
      <c r="BA187" s="1">
        <v>1</v>
      </c>
      <c r="BB187" s="1">
        <v>0</v>
      </c>
      <c r="BC187" s="1">
        <v>0</v>
      </c>
      <c r="BD187" s="1">
        <v>0</v>
      </c>
      <c r="BE187" s="1">
        <v>1</v>
      </c>
      <c r="BF187" s="1">
        <v>0</v>
      </c>
      <c r="BG187" s="1">
        <v>0</v>
      </c>
      <c r="BH187" s="1">
        <v>0</v>
      </c>
      <c r="BI187" s="1">
        <v>0</v>
      </c>
      <c r="BJ187" s="1">
        <v>1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/>
      <c r="BT187" s="1"/>
      <c r="BU187" s="1"/>
    </row>
    <row r="188" spans="1:73" x14ac:dyDescent="0.2">
      <c r="A188" s="1">
        <v>1982</v>
      </c>
      <c r="B188" s="1">
        <v>0</v>
      </c>
      <c r="C188" s="1">
        <v>0</v>
      </c>
      <c r="D188" s="1">
        <v>1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1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1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1</v>
      </c>
      <c r="AT188" s="1">
        <v>1</v>
      </c>
      <c r="AU188" s="1">
        <v>0</v>
      </c>
      <c r="AV188" s="1">
        <v>0</v>
      </c>
      <c r="AW188" s="1">
        <v>1</v>
      </c>
      <c r="AX188" s="1">
        <v>1</v>
      </c>
      <c r="AY188" s="1">
        <v>0</v>
      </c>
      <c r="AZ188" s="1">
        <v>0</v>
      </c>
      <c r="BA188" s="1">
        <v>1</v>
      </c>
      <c r="BB188" s="1">
        <v>0</v>
      </c>
      <c r="BC188" s="1">
        <v>0</v>
      </c>
      <c r="BD188" s="1">
        <v>0</v>
      </c>
      <c r="BE188" s="1">
        <v>1</v>
      </c>
      <c r="BF188" s="1">
        <v>0</v>
      </c>
      <c r="BG188" s="1">
        <v>0</v>
      </c>
      <c r="BH188" s="1">
        <v>0</v>
      </c>
      <c r="BI188" s="1">
        <v>0</v>
      </c>
      <c r="BJ188" s="1">
        <v>1</v>
      </c>
      <c r="BK188" s="1">
        <v>1</v>
      </c>
      <c r="BL188" s="1">
        <v>0</v>
      </c>
      <c r="BM188" s="1">
        <v>0</v>
      </c>
      <c r="BN188" s="1">
        <v>0</v>
      </c>
      <c r="BO188" s="1">
        <v>0</v>
      </c>
      <c r="BP188" s="1"/>
      <c r="BT188" s="1"/>
      <c r="BU188" s="1"/>
    </row>
    <row r="189" spans="1:73" x14ac:dyDescent="0.2">
      <c r="A189" s="1">
        <v>1983</v>
      </c>
      <c r="B189" s="1">
        <v>0</v>
      </c>
      <c r="C189" s="1">
        <v>0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1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1</v>
      </c>
      <c r="AX189" s="1">
        <v>1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1</v>
      </c>
      <c r="BF189" s="1">
        <v>0</v>
      </c>
      <c r="BG189" s="1">
        <v>0</v>
      </c>
      <c r="BH189" s="1">
        <v>0</v>
      </c>
      <c r="BI189" s="1">
        <v>1</v>
      </c>
      <c r="BJ189" s="1">
        <v>1</v>
      </c>
      <c r="BK189" s="1">
        <v>1</v>
      </c>
      <c r="BL189" s="1">
        <v>1</v>
      </c>
      <c r="BM189" s="1">
        <v>0</v>
      </c>
      <c r="BN189" s="1">
        <v>0</v>
      </c>
      <c r="BO189" s="1">
        <v>0</v>
      </c>
      <c r="BP189" s="1"/>
      <c r="BT189" s="1"/>
      <c r="BU189" s="1"/>
    </row>
    <row r="190" spans="1:73" x14ac:dyDescent="0.2">
      <c r="A190" s="1">
        <v>1984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1</v>
      </c>
      <c r="Z190" s="1">
        <v>1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1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1</v>
      </c>
      <c r="BJ190" s="1">
        <v>0</v>
      </c>
      <c r="BK190" s="1">
        <v>1</v>
      </c>
      <c r="BL190" s="1">
        <v>1</v>
      </c>
      <c r="BM190" s="1">
        <v>1</v>
      </c>
      <c r="BN190" s="1">
        <v>0</v>
      </c>
      <c r="BO190" s="1">
        <v>0</v>
      </c>
      <c r="BP190" s="1"/>
      <c r="BT190" s="1"/>
      <c r="BU190" s="1"/>
    </row>
    <row r="191" spans="1:73" x14ac:dyDescent="0.2">
      <c r="A191" s="1">
        <v>1985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1</v>
      </c>
      <c r="U191" s="1">
        <v>0</v>
      </c>
      <c r="V191" s="1">
        <v>1</v>
      </c>
      <c r="W191" s="1">
        <v>0</v>
      </c>
      <c r="X191" s="1">
        <v>0</v>
      </c>
      <c r="Y191" s="1">
        <v>1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1</v>
      </c>
      <c r="AU191" s="1">
        <v>0</v>
      </c>
      <c r="AV191" s="1">
        <v>1</v>
      </c>
      <c r="AW191" s="1">
        <v>0</v>
      </c>
      <c r="AX191" s="1">
        <v>1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1</v>
      </c>
      <c r="BJ191" s="1">
        <v>0</v>
      </c>
      <c r="BK191" s="1">
        <v>1</v>
      </c>
      <c r="BL191" s="1">
        <v>1</v>
      </c>
      <c r="BM191" s="1">
        <v>1</v>
      </c>
      <c r="BN191" s="1">
        <v>0</v>
      </c>
      <c r="BO191" s="1">
        <v>0</v>
      </c>
      <c r="BP191" s="1"/>
      <c r="BT191" s="1"/>
      <c r="BU191" s="1"/>
    </row>
    <row r="192" spans="1:73" x14ac:dyDescent="0.2">
      <c r="A192" s="1">
        <v>1986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1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1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1</v>
      </c>
      <c r="AV192" s="1">
        <v>1</v>
      </c>
      <c r="AW192" s="1">
        <v>0</v>
      </c>
      <c r="AX192" s="1">
        <v>1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1</v>
      </c>
      <c r="BJ192" s="1">
        <v>0</v>
      </c>
      <c r="BK192" s="1">
        <v>1</v>
      </c>
      <c r="BL192" s="1">
        <v>0</v>
      </c>
      <c r="BM192" s="1">
        <v>1</v>
      </c>
      <c r="BN192" s="1">
        <v>0</v>
      </c>
      <c r="BO192" s="1">
        <v>0</v>
      </c>
      <c r="BP192" s="1"/>
      <c r="BT192" s="1"/>
      <c r="BU192" s="1"/>
    </row>
    <row r="193" spans="1:73" x14ac:dyDescent="0.2">
      <c r="A193" s="1">
        <v>1987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1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1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1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1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1</v>
      </c>
      <c r="BG193" s="1">
        <v>0</v>
      </c>
      <c r="BH193" s="1">
        <v>0</v>
      </c>
      <c r="BI193" s="1">
        <v>1</v>
      </c>
      <c r="BJ193" s="1">
        <v>0</v>
      </c>
      <c r="BK193" s="1">
        <v>0</v>
      </c>
      <c r="BL193" s="1">
        <v>0</v>
      </c>
      <c r="BM193" s="1">
        <v>1</v>
      </c>
      <c r="BN193" s="1">
        <v>0</v>
      </c>
      <c r="BO193" s="1">
        <v>1</v>
      </c>
      <c r="BP193" s="1"/>
      <c r="BT193" s="1"/>
      <c r="BU193" s="1"/>
    </row>
    <row r="194" spans="1:73" x14ac:dyDescent="0.2">
      <c r="A194" s="1">
        <v>1988</v>
      </c>
      <c r="B194" s="1">
        <v>0</v>
      </c>
      <c r="C194" s="1">
        <v>0</v>
      </c>
      <c r="D194" s="1">
        <v>1</v>
      </c>
      <c r="E194" s="1">
        <v>1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1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1</v>
      </c>
      <c r="AV194" s="1">
        <v>0</v>
      </c>
      <c r="AW194" s="1">
        <v>0</v>
      </c>
      <c r="AX194" s="1">
        <v>0</v>
      </c>
      <c r="AY194" s="1">
        <v>1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1</v>
      </c>
      <c r="BG194" s="1">
        <v>1</v>
      </c>
      <c r="BH194" s="1">
        <v>0</v>
      </c>
      <c r="BI194" s="1">
        <v>1</v>
      </c>
      <c r="BJ194" s="1">
        <v>0</v>
      </c>
      <c r="BK194" s="1">
        <v>0</v>
      </c>
      <c r="BL194" s="1">
        <v>0</v>
      </c>
      <c r="BM194" s="1">
        <v>1</v>
      </c>
      <c r="BN194" s="1">
        <v>0</v>
      </c>
      <c r="BO194" s="1">
        <v>1</v>
      </c>
      <c r="BP194" s="1"/>
      <c r="BT194" s="1"/>
      <c r="BU194" s="1"/>
    </row>
    <row r="195" spans="1:73" x14ac:dyDescent="0.2">
      <c r="A195" s="1">
        <v>1989</v>
      </c>
      <c r="B195" s="1">
        <v>0</v>
      </c>
      <c r="C195" s="1">
        <v>0</v>
      </c>
      <c r="D195" s="1">
        <v>1</v>
      </c>
      <c r="E195" s="1">
        <v>1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0</v>
      </c>
      <c r="AW195" s="1">
        <v>0</v>
      </c>
      <c r="AX195" s="1">
        <v>0</v>
      </c>
      <c r="AY195" s="1">
        <v>1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1</v>
      </c>
      <c r="BG195" s="1">
        <v>1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</v>
      </c>
      <c r="BN195" s="1">
        <v>1</v>
      </c>
      <c r="BO195" s="1">
        <v>1</v>
      </c>
      <c r="BP195" s="1"/>
      <c r="BT195" s="1"/>
      <c r="BU195" s="1"/>
    </row>
    <row r="196" spans="1:73" x14ac:dyDescent="0.2">
      <c r="A196" s="1">
        <v>1990</v>
      </c>
      <c r="B196" s="1">
        <v>1</v>
      </c>
      <c r="C196" s="1">
        <v>0</v>
      </c>
      <c r="D196" s="1">
        <v>1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0</v>
      </c>
      <c r="AE196" s="1">
        <v>0</v>
      </c>
      <c r="AF196" s="1">
        <v>0</v>
      </c>
      <c r="AG196" s="1">
        <v>0</v>
      </c>
      <c r="AH196" s="1">
        <v>1</v>
      </c>
      <c r="AI196" s="1">
        <v>0</v>
      </c>
      <c r="AJ196" s="1">
        <v>1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1</v>
      </c>
      <c r="AR196" s="1">
        <v>0</v>
      </c>
      <c r="AS196" s="1">
        <v>0</v>
      </c>
      <c r="AT196" s="1">
        <v>1</v>
      </c>
      <c r="AU196" s="1">
        <v>0</v>
      </c>
      <c r="AV196" s="1">
        <v>1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</v>
      </c>
      <c r="BD196" s="1">
        <v>0</v>
      </c>
      <c r="BE196" s="1">
        <v>0</v>
      </c>
      <c r="BF196" s="1">
        <v>1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1</v>
      </c>
      <c r="BN196" s="1">
        <v>1</v>
      </c>
      <c r="BO196" s="1">
        <v>1</v>
      </c>
      <c r="BP196" s="1"/>
      <c r="BT196" s="1"/>
      <c r="BU196" s="1"/>
    </row>
    <row r="197" spans="1:73" x14ac:dyDescent="0.2">
      <c r="A197" s="1">
        <v>1991</v>
      </c>
      <c r="B197" s="1">
        <v>1</v>
      </c>
      <c r="C197" s="1">
        <v>0</v>
      </c>
      <c r="D197" s="1">
        <v>1</v>
      </c>
      <c r="E197" s="1">
        <v>1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1</v>
      </c>
      <c r="AD197" s="1">
        <v>1</v>
      </c>
      <c r="AE197" s="1">
        <v>0</v>
      </c>
      <c r="AF197" s="1">
        <v>0</v>
      </c>
      <c r="AG197" s="1">
        <v>1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0</v>
      </c>
      <c r="AS197" s="1">
        <v>1</v>
      </c>
      <c r="AT197" s="1">
        <v>0</v>
      </c>
      <c r="AU197" s="1">
        <v>0</v>
      </c>
      <c r="AV197" s="1">
        <v>1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1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1</v>
      </c>
      <c r="BN197" s="1">
        <v>1</v>
      </c>
      <c r="BO197" s="1">
        <v>0</v>
      </c>
      <c r="BP197" s="1"/>
      <c r="BT197" s="1"/>
      <c r="BU197" s="1"/>
    </row>
    <row r="198" spans="1:73" x14ac:dyDescent="0.2">
      <c r="A198" s="1">
        <v>1992</v>
      </c>
      <c r="B198" s="1">
        <v>1</v>
      </c>
      <c r="C198" s="1">
        <v>1</v>
      </c>
      <c r="D198" s="1">
        <v>1</v>
      </c>
      <c r="E198" s="1">
        <v>0</v>
      </c>
      <c r="F198" s="1">
        <v>1</v>
      </c>
      <c r="G198" s="1">
        <v>1</v>
      </c>
      <c r="H198" s="1">
        <v>0</v>
      </c>
      <c r="I198" s="1">
        <v>0</v>
      </c>
      <c r="J198" s="1">
        <v>1</v>
      </c>
      <c r="K198" s="1">
        <v>1</v>
      </c>
      <c r="L198" s="1">
        <v>1</v>
      </c>
      <c r="M198" s="1">
        <v>0</v>
      </c>
      <c r="N198" s="1">
        <v>0</v>
      </c>
      <c r="O198" s="1">
        <v>1</v>
      </c>
      <c r="P198" s="1">
        <v>1</v>
      </c>
      <c r="Q198" s="1">
        <v>1</v>
      </c>
      <c r="R198" s="1">
        <v>1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1</v>
      </c>
      <c r="AH198" s="1">
        <v>1</v>
      </c>
      <c r="AI198" s="1">
        <v>0</v>
      </c>
      <c r="AJ198" s="1">
        <v>1</v>
      </c>
      <c r="AK198" s="1">
        <v>0</v>
      </c>
      <c r="AL198" s="1">
        <v>0</v>
      </c>
      <c r="AM198" s="1">
        <v>1</v>
      </c>
      <c r="AN198" s="1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/>
      <c r="BT198" s="1"/>
      <c r="BU198" s="1"/>
    </row>
    <row r="199" spans="1:73" x14ac:dyDescent="0.2">
      <c r="A199" s="1">
        <v>1993</v>
      </c>
      <c r="B199" s="1">
        <v>0</v>
      </c>
      <c r="C199" s="1">
        <v>1</v>
      </c>
      <c r="D199" s="1">
        <v>1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1</v>
      </c>
      <c r="K199" s="1">
        <v>0</v>
      </c>
      <c r="L199" s="1">
        <v>1</v>
      </c>
      <c r="M199" s="1">
        <v>0</v>
      </c>
      <c r="N199" s="1">
        <v>0</v>
      </c>
      <c r="O199" s="1">
        <v>1</v>
      </c>
      <c r="P199" s="1">
        <v>1</v>
      </c>
      <c r="Q199" s="1">
        <v>0</v>
      </c>
      <c r="R199" s="1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1</v>
      </c>
      <c r="AE199" s="1">
        <v>0</v>
      </c>
      <c r="AF199" s="1">
        <v>0</v>
      </c>
      <c r="AG199" s="1">
        <v>1</v>
      </c>
      <c r="AH199" s="1">
        <v>1</v>
      </c>
      <c r="AI199" s="1">
        <v>0</v>
      </c>
      <c r="AJ199" s="1">
        <v>1</v>
      </c>
      <c r="AK199" s="1">
        <v>0</v>
      </c>
      <c r="AL199" s="1">
        <v>0</v>
      </c>
      <c r="AM199" s="1">
        <v>1</v>
      </c>
      <c r="AN199" s="1">
        <v>0</v>
      </c>
      <c r="AO199" s="1">
        <v>1</v>
      </c>
      <c r="AP199" s="1">
        <v>1</v>
      </c>
      <c r="AQ199" s="1">
        <v>1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1</v>
      </c>
      <c r="BF199" s="1">
        <v>1</v>
      </c>
      <c r="BG199" s="1">
        <v>0</v>
      </c>
      <c r="BH199" s="1">
        <v>0</v>
      </c>
      <c r="BI199" s="1">
        <v>0</v>
      </c>
      <c r="BJ199" s="1">
        <v>0</v>
      </c>
      <c r="BK199" s="1">
        <v>1</v>
      </c>
      <c r="BL199" s="1">
        <v>0</v>
      </c>
      <c r="BM199" s="1">
        <v>0</v>
      </c>
      <c r="BN199" s="1">
        <v>0</v>
      </c>
      <c r="BO199" s="1">
        <v>0</v>
      </c>
      <c r="BP199" s="1"/>
      <c r="BT199" s="1"/>
      <c r="BU199" s="1"/>
    </row>
    <row r="200" spans="1:73" x14ac:dyDescent="0.2">
      <c r="A200" s="1">
        <v>1994</v>
      </c>
      <c r="B200" s="1">
        <v>0</v>
      </c>
      <c r="C200" s="1">
        <v>1</v>
      </c>
      <c r="D200" s="1">
        <v>1</v>
      </c>
      <c r="E200" s="1">
        <v>0</v>
      </c>
      <c r="F200" s="1">
        <v>1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1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1</v>
      </c>
      <c r="AE200" s="1">
        <v>1</v>
      </c>
      <c r="AF200" s="1">
        <v>0</v>
      </c>
      <c r="AG200" s="1">
        <v>1</v>
      </c>
      <c r="AH200" s="1">
        <v>1</v>
      </c>
      <c r="AI200" s="1">
        <v>0</v>
      </c>
      <c r="AJ200" s="1">
        <v>0</v>
      </c>
      <c r="AK200" s="1">
        <v>0</v>
      </c>
      <c r="AL200" s="1">
        <v>0</v>
      </c>
      <c r="AM200" s="1">
        <v>1</v>
      </c>
      <c r="AN200" s="1">
        <v>0</v>
      </c>
      <c r="AO200" s="1">
        <v>1</v>
      </c>
      <c r="AP200" s="1">
        <v>0</v>
      </c>
      <c r="AQ200" s="1">
        <v>1</v>
      </c>
      <c r="AR200" s="1">
        <v>0</v>
      </c>
      <c r="AS200" s="1">
        <v>1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1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1</v>
      </c>
      <c r="BF200" s="1">
        <v>1</v>
      </c>
      <c r="BG200" s="1">
        <v>0</v>
      </c>
      <c r="BH200" s="1">
        <v>0</v>
      </c>
      <c r="BI200" s="1">
        <v>0</v>
      </c>
      <c r="BJ200" s="1">
        <v>0</v>
      </c>
      <c r="BK200" s="1">
        <v>1</v>
      </c>
      <c r="BL200" s="1">
        <v>0</v>
      </c>
      <c r="BM200" s="1">
        <v>0</v>
      </c>
      <c r="BN200" s="1">
        <v>0</v>
      </c>
      <c r="BO200" s="1">
        <v>0</v>
      </c>
      <c r="BP200" s="1"/>
      <c r="BT200" s="1"/>
      <c r="BU200" s="1"/>
    </row>
    <row r="201" spans="1:73" x14ac:dyDescent="0.2">
      <c r="A201" s="1">
        <v>1995</v>
      </c>
      <c r="B201" s="1">
        <v>0</v>
      </c>
      <c r="C201" s="1">
        <v>1</v>
      </c>
      <c r="D201" s="1">
        <v>1</v>
      </c>
      <c r="E201" s="1">
        <v>0</v>
      </c>
      <c r="F201" s="1">
        <v>1</v>
      </c>
      <c r="G201" s="1">
        <v>1</v>
      </c>
      <c r="H201" s="1">
        <v>0</v>
      </c>
      <c r="I201" s="1">
        <v>0</v>
      </c>
      <c r="J201" s="1">
        <v>1</v>
      </c>
      <c r="K201" s="1">
        <v>0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1</v>
      </c>
      <c r="AH201" s="1">
        <v>1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1</v>
      </c>
      <c r="AP201" s="1">
        <v>0</v>
      </c>
      <c r="AQ201" s="1">
        <v>1</v>
      </c>
      <c r="AR201" s="1">
        <v>1</v>
      </c>
      <c r="AS201" s="1">
        <v>0</v>
      </c>
      <c r="AT201" s="1">
        <v>1</v>
      </c>
      <c r="AU201" s="1">
        <v>1</v>
      </c>
      <c r="AV201" s="1">
        <v>1</v>
      </c>
      <c r="AW201" s="1">
        <v>0</v>
      </c>
      <c r="AX201" s="1">
        <v>0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</v>
      </c>
      <c r="BF201" s="1">
        <v>0</v>
      </c>
      <c r="BG201" s="1">
        <v>0</v>
      </c>
      <c r="BH201" s="1">
        <v>1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/>
      <c r="BT201" s="1"/>
      <c r="BU201" s="1"/>
    </row>
    <row r="202" spans="1:73" x14ac:dyDescent="0.2">
      <c r="A202" s="1">
        <v>1996</v>
      </c>
      <c r="B202" s="1">
        <v>0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1</v>
      </c>
      <c r="P202" s="1">
        <v>1</v>
      </c>
      <c r="Q202" s="1">
        <v>0</v>
      </c>
      <c r="R202" s="1">
        <v>1</v>
      </c>
      <c r="S202" s="1">
        <v>0</v>
      </c>
      <c r="T202" s="1">
        <v>0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1</v>
      </c>
      <c r="AR202" s="1">
        <v>0</v>
      </c>
      <c r="AS202" s="1">
        <v>0</v>
      </c>
      <c r="AT202" s="1">
        <v>1</v>
      </c>
      <c r="AU202" s="1">
        <v>1</v>
      </c>
      <c r="AV202" s="1">
        <v>1</v>
      </c>
      <c r="AW202" s="1">
        <v>0</v>
      </c>
      <c r="AX202" s="1">
        <v>0</v>
      </c>
      <c r="AY202" s="1">
        <v>0</v>
      </c>
      <c r="AZ202" s="1">
        <v>1</v>
      </c>
      <c r="BA202" s="1">
        <v>1</v>
      </c>
      <c r="BB202" s="1">
        <v>0</v>
      </c>
      <c r="BC202" s="1">
        <v>0</v>
      </c>
      <c r="BD202" s="1">
        <v>0</v>
      </c>
      <c r="BE202" s="1">
        <v>1</v>
      </c>
      <c r="BF202" s="1">
        <v>0</v>
      </c>
      <c r="BG202" s="1">
        <v>0</v>
      </c>
      <c r="BH202" s="1">
        <v>1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/>
      <c r="BT202" s="1"/>
      <c r="BU202" s="1"/>
    </row>
    <row r="203" spans="1:73" x14ac:dyDescent="0.2">
      <c r="A203" s="1">
        <v>1997</v>
      </c>
      <c r="B203" s="1">
        <v>0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0</v>
      </c>
      <c r="X203" s="1">
        <v>0</v>
      </c>
      <c r="Y203" s="1">
        <v>1</v>
      </c>
      <c r="Z203" s="1">
        <v>1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1</v>
      </c>
      <c r="BB203" s="1">
        <v>0</v>
      </c>
      <c r="BC203" s="1">
        <v>0</v>
      </c>
      <c r="BD203" s="1">
        <v>0</v>
      </c>
      <c r="BE203" s="1">
        <v>1</v>
      </c>
      <c r="BF203" s="1">
        <v>0</v>
      </c>
      <c r="BG203" s="1">
        <v>0</v>
      </c>
      <c r="BH203" s="1">
        <v>1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/>
      <c r="BT203" s="1"/>
      <c r="BU203" s="1"/>
    </row>
    <row r="204" spans="1:73" x14ac:dyDescent="0.2">
      <c r="A204" s="1">
        <v>1998</v>
      </c>
      <c r="B204" s="1">
        <v>0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1</v>
      </c>
      <c r="P204" s="1">
        <v>0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0</v>
      </c>
      <c r="X204" s="1">
        <v>0</v>
      </c>
      <c r="Y204" s="1">
        <v>1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1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1</v>
      </c>
      <c r="AY204" s="1">
        <v>0</v>
      </c>
      <c r="AZ204" s="1">
        <v>0</v>
      </c>
      <c r="BA204" s="1">
        <v>1</v>
      </c>
      <c r="BB204" s="1">
        <v>1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1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  <c r="BT204" s="1"/>
      <c r="BU204" s="1"/>
    </row>
    <row r="205" spans="1:73" x14ac:dyDescent="0.2">
      <c r="A205" s="1">
        <v>1999</v>
      </c>
      <c r="B205" s="1">
        <v>0</v>
      </c>
      <c r="C205" s="1">
        <v>0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</v>
      </c>
      <c r="O205" s="1">
        <v>1</v>
      </c>
      <c r="P205" s="1">
        <v>0</v>
      </c>
      <c r="Q205" s="1">
        <v>1</v>
      </c>
      <c r="R205" s="1">
        <v>1</v>
      </c>
      <c r="S205" s="1">
        <v>1</v>
      </c>
      <c r="T205" s="1">
        <v>1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1</v>
      </c>
      <c r="AV205" s="1">
        <v>0</v>
      </c>
      <c r="AW205" s="1">
        <v>0</v>
      </c>
      <c r="AX205" s="1">
        <v>1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0</v>
      </c>
      <c r="BG205" s="1">
        <v>0</v>
      </c>
      <c r="BH205" s="1">
        <v>0</v>
      </c>
      <c r="BI205" s="1">
        <v>1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  <c r="BT205" s="1"/>
      <c r="BU205" s="1"/>
    </row>
    <row r="206" spans="1:73" x14ac:dyDescent="0.2">
      <c r="A206" s="1">
        <v>2000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1</v>
      </c>
      <c r="S206" s="1">
        <v>1</v>
      </c>
      <c r="T206" s="1">
        <v>1</v>
      </c>
      <c r="U206" s="1">
        <v>0</v>
      </c>
      <c r="V206" s="1">
        <v>1</v>
      </c>
      <c r="W206" s="1">
        <v>0</v>
      </c>
      <c r="X206" s="1">
        <v>0</v>
      </c>
      <c r="Y206" s="1">
        <v>0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1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  <c r="BT206" s="1"/>
      <c r="BU206" s="1"/>
    </row>
    <row r="207" spans="1:73" x14ac:dyDescent="0.2">
      <c r="A207" s="1">
        <v>2001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1</v>
      </c>
      <c r="R207" s="1">
        <v>1</v>
      </c>
      <c r="S207" s="1">
        <v>1</v>
      </c>
      <c r="T207" s="1">
        <v>1</v>
      </c>
      <c r="U207" s="1">
        <v>0</v>
      </c>
      <c r="V207" s="1">
        <v>1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1</v>
      </c>
      <c r="BB207" s="1">
        <v>0</v>
      </c>
      <c r="BC207" s="1">
        <v>1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  <c r="BT207" s="1"/>
      <c r="BU207" s="1"/>
    </row>
    <row r="208" spans="1:73" x14ac:dyDescent="0.2">
      <c r="A208" s="1">
        <v>2002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1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1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0</v>
      </c>
      <c r="BJ208" s="1">
        <v>1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  <c r="BT208" s="1"/>
      <c r="BU208" s="1"/>
    </row>
    <row r="209" spans="1:73" x14ac:dyDescent="0.2">
      <c r="A209" s="1">
        <v>2003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1</v>
      </c>
      <c r="BA209" s="1">
        <v>1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  <c r="BT209" s="1"/>
      <c r="BU209" s="1"/>
    </row>
    <row r="210" spans="1:73" x14ac:dyDescent="0.2">
      <c r="A210" s="1">
        <v>2004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/>
      <c r="BT210" s="1"/>
      <c r="BU210" s="1"/>
    </row>
    <row r="211" spans="1:73" x14ac:dyDescent="0.2">
      <c r="A211" s="1">
        <v>2005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/>
      <c r="BT211" s="1"/>
      <c r="BU211" s="1"/>
    </row>
    <row r="212" spans="1:73" x14ac:dyDescent="0.2">
      <c r="A212" s="1">
        <v>2006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  <c r="BT212" s="1"/>
      <c r="BU212" s="1"/>
    </row>
    <row r="213" spans="1:73" x14ac:dyDescent="0.2">
      <c r="A213" s="1">
        <v>2007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1</v>
      </c>
      <c r="BN213" s="1">
        <v>0</v>
      </c>
      <c r="BO213" s="1">
        <v>0</v>
      </c>
      <c r="BP213" s="1"/>
      <c r="BT213" s="1"/>
      <c r="BU213" s="1"/>
    </row>
    <row r="214" spans="1:73" ht="13.5" thickBot="1" x14ac:dyDescent="0.25">
      <c r="A214" s="1">
        <v>2008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1</v>
      </c>
      <c r="AC214" s="1">
        <v>1</v>
      </c>
      <c r="AD214" s="1">
        <v>0</v>
      </c>
      <c r="AE214" s="1">
        <v>1</v>
      </c>
      <c r="AF214" s="1">
        <v>1</v>
      </c>
      <c r="AG214" s="1">
        <v>1</v>
      </c>
      <c r="AH214" s="1">
        <v>1</v>
      </c>
      <c r="AI214" s="1">
        <v>1</v>
      </c>
      <c r="AJ214" s="1">
        <v>0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0</v>
      </c>
      <c r="AQ214" s="1">
        <v>0</v>
      </c>
      <c r="AR214" s="1">
        <v>1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1</v>
      </c>
      <c r="BN214" s="1">
        <v>0</v>
      </c>
      <c r="BO214" s="1">
        <v>0</v>
      </c>
      <c r="BP214" s="1"/>
      <c r="BT214" s="1"/>
      <c r="BU214" s="1"/>
    </row>
    <row r="215" spans="1:73" ht="13.5" thickTop="1" x14ac:dyDescent="0.2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  <c r="BT215" s="1"/>
      <c r="BU215" s="1"/>
    </row>
    <row r="216" spans="1:73" x14ac:dyDescent="0.2">
      <c r="A216" s="7" t="s">
        <v>76</v>
      </c>
      <c r="B216" s="7">
        <f>SUM(B168:B214)</f>
        <v>3</v>
      </c>
      <c r="C216" s="7">
        <f>SUM(C181:C214)</f>
        <v>6</v>
      </c>
      <c r="D216" s="7">
        <f>SUM(D166:D214)</f>
        <v>19</v>
      </c>
      <c r="E216" s="7">
        <f>SUM(E166:E214)</f>
        <v>4</v>
      </c>
      <c r="F216" s="7">
        <f>SUM(F128:F214)</f>
        <v>10</v>
      </c>
      <c r="G216" s="7">
        <f>SUM(G169:G214)</f>
        <v>9</v>
      </c>
      <c r="H216" s="7">
        <f>SUM(H174:H214)</f>
        <v>1</v>
      </c>
      <c r="I216" s="7">
        <f>SUM(I162:I214)</f>
        <v>2</v>
      </c>
      <c r="J216" s="7">
        <f>SUM(J166:J214)</f>
        <v>5</v>
      </c>
      <c r="K216" s="7">
        <f>SUM(K116:K214)</f>
        <v>6</v>
      </c>
      <c r="L216" s="7">
        <f>SUM(L163:L214)</f>
        <v>5</v>
      </c>
      <c r="M216" s="7">
        <f>SUM(M170:M214)</f>
        <v>1</v>
      </c>
      <c r="N216" s="7">
        <f>SUM(N171:N214)</f>
        <v>12</v>
      </c>
      <c r="O216" s="7">
        <f>SUM(O6:O214)</f>
        <v>19</v>
      </c>
      <c r="P216" s="7">
        <f>SUM(P153:P214)</f>
        <v>8</v>
      </c>
      <c r="Q216" s="7">
        <f>SUM(Q155:Q214)</f>
        <v>8</v>
      </c>
      <c r="R216" s="7">
        <f>SUM(R6:R214)</f>
        <v>17</v>
      </c>
      <c r="S216" s="7">
        <f>SUM(S151:S214)</f>
        <v>11</v>
      </c>
      <c r="T216" s="7">
        <f>SUM(T163:T214)</f>
        <v>9</v>
      </c>
      <c r="U216" s="7">
        <f>SUM(U6:U214)</f>
        <v>8</v>
      </c>
      <c r="V216" s="7">
        <f>SUM(V152:V214)</f>
        <v>12</v>
      </c>
      <c r="W216" s="7">
        <f>SUM(W171:W214)</f>
        <v>1</v>
      </c>
      <c r="X216" s="7">
        <f>SUM(X154:X214)</f>
        <v>5</v>
      </c>
      <c r="Y216" s="7">
        <f>SUM(Y155:Y214)</f>
        <v>7</v>
      </c>
      <c r="Z216" s="7">
        <f>SUM(Z6:Z214)</f>
        <v>13</v>
      </c>
      <c r="AA216" s="7">
        <f>SUM(AA6:AA214)</f>
        <v>5</v>
      </c>
      <c r="AB216" s="7">
        <f>SUM(AB36:AB214)</f>
        <v>13</v>
      </c>
      <c r="AC216" s="7">
        <f>SUM(AC6:AC214)</f>
        <v>15</v>
      </c>
      <c r="AD216" s="7">
        <f>SUM(AD123:AD214)</f>
        <v>8</v>
      </c>
      <c r="AE216" s="7">
        <f>SUM(AE6:AE214)</f>
        <v>24</v>
      </c>
      <c r="AF216" s="7">
        <f>SUM(AF6:AF214)</f>
        <v>13</v>
      </c>
      <c r="AG216" s="7">
        <f>SUM(AG35:AG214)</f>
        <v>8</v>
      </c>
      <c r="AH216" s="7">
        <f>SUM(AH6:AH214)</f>
        <v>18</v>
      </c>
      <c r="AI216" s="7">
        <f>SUM(AI6:AI214)</f>
        <v>6</v>
      </c>
      <c r="AJ216" s="7">
        <f>SUM(AJ111:AJ214)</f>
        <v>12</v>
      </c>
      <c r="AK216" s="7">
        <f>SUM(AK6:AK214)</f>
        <v>8</v>
      </c>
      <c r="AL216" s="7">
        <f>SUM(AL6:AL214)</f>
        <v>17</v>
      </c>
      <c r="AM216" s="7">
        <f>SUM(AM6:AM214)</f>
        <v>11</v>
      </c>
      <c r="AN216" s="7">
        <f>SUM(AN6:AN214)</f>
        <v>19</v>
      </c>
      <c r="AO216" s="7">
        <f>SUM(AO124:AO214)</f>
        <v>8</v>
      </c>
      <c r="AP216" s="7">
        <f>SUM(AP124:AP214)</f>
        <v>5</v>
      </c>
      <c r="AQ216" s="7">
        <f>SUM(AQ84:AQ214)</f>
        <v>10</v>
      </c>
      <c r="AR216" s="7">
        <f>SUM(AR6:AR214)</f>
        <v>6</v>
      </c>
      <c r="AS216" s="7">
        <f>SUM(AS6:AS214)</f>
        <v>6</v>
      </c>
      <c r="AT216" s="7">
        <f>SUM(AT22:AT214)</f>
        <v>17</v>
      </c>
      <c r="AU216" s="7">
        <f>SUM(AU31:AU214)</f>
        <v>8</v>
      </c>
      <c r="AV216" s="7">
        <f>SUM(AV28:AV214)</f>
        <v>17</v>
      </c>
      <c r="AW216" s="7">
        <f>SUM(AW24:AW214)</f>
        <v>10</v>
      </c>
      <c r="AX216" s="7">
        <f>SUM(AX25:AX214)</f>
        <v>7</v>
      </c>
      <c r="AY216" s="7">
        <f>SUM(AY27:AY214)</f>
        <v>5</v>
      </c>
      <c r="AZ216" s="7">
        <f>SUM(AZ51:AZ214)</f>
        <v>3</v>
      </c>
      <c r="BA216" s="7">
        <f>SUM(BA36:BA214)</f>
        <v>10</v>
      </c>
      <c r="BB216" s="7">
        <f>SUM(BB27:BB214)</f>
        <v>2</v>
      </c>
      <c r="BC216" s="7">
        <f>SUM(BC27:BC214)</f>
        <v>3</v>
      </c>
      <c r="BD216" s="7">
        <f>SUM(BD27:BD214)</f>
        <v>2</v>
      </c>
      <c r="BE216" s="7">
        <f>SUM(BE27:BE214)</f>
        <v>18</v>
      </c>
      <c r="BF216" s="7">
        <f>SUM(BF27:BF214)</f>
        <v>10</v>
      </c>
      <c r="BG216" s="7">
        <f>SUM(BG109:BG214)</f>
        <v>2</v>
      </c>
      <c r="BH216" s="7">
        <f>SUM(BH17:BH214)</f>
        <v>6</v>
      </c>
      <c r="BI216" s="7">
        <f>SUM(BI27:BI214)</f>
        <v>8</v>
      </c>
      <c r="BJ216" s="7">
        <f>SUM(BJ17:BJ214)</f>
        <v>7</v>
      </c>
      <c r="BK216" s="7">
        <f>SUM(BK36:BK214)</f>
        <v>11</v>
      </c>
      <c r="BL216" s="7">
        <f>SUM(BL73:BL214)</f>
        <v>13</v>
      </c>
      <c r="BM216" s="7">
        <f>SUM(BM6:BM214)</f>
        <v>27</v>
      </c>
      <c r="BN216" s="7">
        <f>SUM(BN107:BN214)</f>
        <v>6</v>
      </c>
      <c r="BO216" s="7">
        <f>SUM(BO113:BO214)</f>
        <v>4</v>
      </c>
      <c r="BP216" s="1"/>
      <c r="BT216" s="1"/>
      <c r="BU216" s="1"/>
    </row>
    <row r="217" spans="1:73" x14ac:dyDescent="0.2">
      <c r="A217" s="7" t="s">
        <v>77</v>
      </c>
      <c r="B217" s="7">
        <f>2008-(IF(B$5&gt;1800,B$5,1800))+1</f>
        <v>47</v>
      </c>
      <c r="C217" s="7">
        <f>2008-(IF(C$5&gt;1800,C$5,1800))+1</f>
        <v>34</v>
      </c>
      <c r="D217" s="7">
        <f t="shared" ref="D217:BO217" si="0">2008-(IF(D$5&gt;1800,D$5,1800))+1</f>
        <v>49</v>
      </c>
      <c r="E217" s="7">
        <f t="shared" si="0"/>
        <v>49</v>
      </c>
      <c r="F217" s="7">
        <f t="shared" si="0"/>
        <v>87</v>
      </c>
      <c r="G217" s="7">
        <f t="shared" si="0"/>
        <v>46</v>
      </c>
      <c r="H217" s="7">
        <f t="shared" si="0"/>
        <v>41</v>
      </c>
      <c r="I217" s="7">
        <f t="shared" si="0"/>
        <v>53</v>
      </c>
      <c r="J217" s="7">
        <f t="shared" si="0"/>
        <v>49</v>
      </c>
      <c r="K217" s="7">
        <f t="shared" si="0"/>
        <v>99</v>
      </c>
      <c r="L217" s="7">
        <f t="shared" si="0"/>
        <v>52</v>
      </c>
      <c r="M217" s="7">
        <f t="shared" si="0"/>
        <v>45</v>
      </c>
      <c r="N217" s="7">
        <f t="shared" si="0"/>
        <v>44</v>
      </c>
      <c r="O217" s="7">
        <f t="shared" si="0"/>
        <v>209</v>
      </c>
      <c r="P217" s="7">
        <f t="shared" si="0"/>
        <v>62</v>
      </c>
      <c r="Q217" s="7">
        <f t="shared" si="0"/>
        <v>60</v>
      </c>
      <c r="R217" s="7">
        <f t="shared" si="0"/>
        <v>209</v>
      </c>
      <c r="S217" s="7">
        <f t="shared" si="0"/>
        <v>64</v>
      </c>
      <c r="T217" s="7">
        <f t="shared" si="0"/>
        <v>52</v>
      </c>
      <c r="U217" s="7">
        <f t="shared" si="0"/>
        <v>61</v>
      </c>
      <c r="V217" s="7">
        <f t="shared" si="0"/>
        <v>63</v>
      </c>
      <c r="W217" s="7">
        <f t="shared" si="0"/>
        <v>44</v>
      </c>
      <c r="X217" s="7">
        <f t="shared" si="0"/>
        <v>61</v>
      </c>
      <c r="Y217" s="7">
        <f t="shared" si="0"/>
        <v>60</v>
      </c>
      <c r="Z217" s="7">
        <f t="shared" si="0"/>
        <v>209</v>
      </c>
      <c r="AA217" s="7">
        <f t="shared" si="0"/>
        <v>209</v>
      </c>
      <c r="AB217" s="7">
        <f t="shared" si="0"/>
        <v>179</v>
      </c>
      <c r="AC217" s="7">
        <f t="shared" si="0"/>
        <v>209</v>
      </c>
      <c r="AD217" s="7">
        <f t="shared" si="0"/>
        <v>92</v>
      </c>
      <c r="AE217" s="7">
        <f t="shared" si="0"/>
        <v>209</v>
      </c>
      <c r="AF217" s="7">
        <f t="shared" si="0"/>
        <v>209</v>
      </c>
      <c r="AG217" s="7">
        <f t="shared" si="0"/>
        <v>180</v>
      </c>
      <c r="AH217" s="7">
        <f t="shared" si="0"/>
        <v>209</v>
      </c>
      <c r="AI217" s="7">
        <f t="shared" si="0"/>
        <v>209</v>
      </c>
      <c r="AJ217" s="7">
        <f t="shared" si="0"/>
        <v>104</v>
      </c>
      <c r="AK217" s="7">
        <f t="shared" si="0"/>
        <v>209</v>
      </c>
      <c r="AL217" s="7">
        <f t="shared" si="0"/>
        <v>209</v>
      </c>
      <c r="AM217" s="7">
        <f t="shared" si="0"/>
        <v>209</v>
      </c>
      <c r="AN217" s="7">
        <f t="shared" si="0"/>
        <v>209</v>
      </c>
      <c r="AO217" s="7">
        <f t="shared" si="0"/>
        <v>91</v>
      </c>
      <c r="AP217" s="7">
        <f t="shared" si="0"/>
        <v>91</v>
      </c>
      <c r="AQ217" s="7">
        <f t="shared" si="0"/>
        <v>131</v>
      </c>
      <c r="AR217" s="7">
        <f t="shared" si="0"/>
        <v>209</v>
      </c>
      <c r="AS217" s="7">
        <f t="shared" si="0"/>
        <v>209</v>
      </c>
      <c r="AT217" s="7">
        <f t="shared" si="0"/>
        <v>193</v>
      </c>
      <c r="AU217" s="7">
        <f t="shared" si="0"/>
        <v>184</v>
      </c>
      <c r="AV217" s="7">
        <f t="shared" si="0"/>
        <v>187</v>
      </c>
      <c r="AW217" s="7">
        <f t="shared" si="0"/>
        <v>191</v>
      </c>
      <c r="AX217" s="7">
        <f t="shared" si="0"/>
        <v>190</v>
      </c>
      <c r="AY217" s="7">
        <f t="shared" si="0"/>
        <v>188</v>
      </c>
      <c r="AZ217" s="7">
        <f t="shared" si="0"/>
        <v>164</v>
      </c>
      <c r="BA217" s="7">
        <f t="shared" si="0"/>
        <v>179</v>
      </c>
      <c r="BB217" s="7">
        <f t="shared" si="0"/>
        <v>188</v>
      </c>
      <c r="BC217" s="7">
        <f t="shared" si="0"/>
        <v>188</v>
      </c>
      <c r="BD217" s="7">
        <f t="shared" si="0"/>
        <v>188</v>
      </c>
      <c r="BE217" s="7">
        <f t="shared" si="0"/>
        <v>188</v>
      </c>
      <c r="BF217" s="7">
        <f t="shared" si="0"/>
        <v>188</v>
      </c>
      <c r="BG217" s="7">
        <f t="shared" si="0"/>
        <v>106</v>
      </c>
      <c r="BH217" s="7">
        <f t="shared" si="0"/>
        <v>198</v>
      </c>
      <c r="BI217" s="7">
        <f t="shared" si="0"/>
        <v>188</v>
      </c>
      <c r="BJ217" s="7">
        <f t="shared" si="0"/>
        <v>198</v>
      </c>
      <c r="BK217" s="7">
        <f t="shared" si="0"/>
        <v>179</v>
      </c>
      <c r="BL217" s="7">
        <f t="shared" si="0"/>
        <v>142</v>
      </c>
      <c r="BM217" s="7">
        <f t="shared" si="0"/>
        <v>209</v>
      </c>
      <c r="BN217" s="7">
        <f t="shared" si="0"/>
        <v>108</v>
      </c>
      <c r="BO217" s="7">
        <f t="shared" si="0"/>
        <v>102</v>
      </c>
      <c r="BP217" s="1"/>
      <c r="BT217" s="1"/>
      <c r="BU217" s="1"/>
    </row>
    <row r="218" spans="1:73" x14ac:dyDescent="0.2">
      <c r="A218" s="7" t="s">
        <v>78</v>
      </c>
      <c r="B218" s="8">
        <f>100*B216/B217</f>
        <v>6.3829787234042552</v>
      </c>
      <c r="C218" s="8">
        <f>100*C216/C217</f>
        <v>17.647058823529413</v>
      </c>
      <c r="D218" s="8">
        <f t="shared" ref="D218:BO218" si="1">100*D216/D217</f>
        <v>38.775510204081634</v>
      </c>
      <c r="E218" s="8">
        <f t="shared" si="1"/>
        <v>8.1632653061224492</v>
      </c>
      <c r="F218" s="8">
        <f t="shared" si="1"/>
        <v>11.494252873563218</v>
      </c>
      <c r="G218" s="8">
        <f t="shared" si="1"/>
        <v>19.565217391304348</v>
      </c>
      <c r="H218" s="8">
        <f t="shared" si="1"/>
        <v>2.4390243902439024</v>
      </c>
      <c r="I218" s="8">
        <f t="shared" si="1"/>
        <v>3.7735849056603774</v>
      </c>
      <c r="J218" s="8">
        <f t="shared" si="1"/>
        <v>10.204081632653061</v>
      </c>
      <c r="K218" s="8">
        <f t="shared" si="1"/>
        <v>6.0606060606060606</v>
      </c>
      <c r="L218" s="8">
        <f t="shared" si="1"/>
        <v>9.615384615384615</v>
      </c>
      <c r="M218" s="8">
        <f t="shared" si="1"/>
        <v>2.2222222222222223</v>
      </c>
      <c r="N218" s="8">
        <f t="shared" si="1"/>
        <v>27.272727272727273</v>
      </c>
      <c r="O218" s="8">
        <f t="shared" si="1"/>
        <v>9.0909090909090917</v>
      </c>
      <c r="P218" s="8">
        <f t="shared" si="1"/>
        <v>12.903225806451612</v>
      </c>
      <c r="Q218" s="8">
        <f t="shared" si="1"/>
        <v>13.333333333333334</v>
      </c>
      <c r="R218" s="8">
        <f t="shared" si="1"/>
        <v>8.133971291866029</v>
      </c>
      <c r="S218" s="8">
        <f t="shared" si="1"/>
        <v>17.1875</v>
      </c>
      <c r="T218" s="8">
        <f t="shared" si="1"/>
        <v>17.307692307692307</v>
      </c>
      <c r="U218" s="8">
        <f t="shared" si="1"/>
        <v>13.114754098360656</v>
      </c>
      <c r="V218" s="8">
        <f t="shared" si="1"/>
        <v>19.047619047619047</v>
      </c>
      <c r="W218" s="8">
        <f t="shared" si="1"/>
        <v>2.2727272727272729</v>
      </c>
      <c r="X218" s="8">
        <f t="shared" si="1"/>
        <v>8.1967213114754092</v>
      </c>
      <c r="Y218" s="8">
        <f t="shared" si="1"/>
        <v>11.666666666666666</v>
      </c>
      <c r="Z218" s="8">
        <f t="shared" si="1"/>
        <v>6.2200956937799043</v>
      </c>
      <c r="AA218" s="8">
        <f t="shared" si="1"/>
        <v>2.3923444976076556</v>
      </c>
      <c r="AB218" s="8">
        <f t="shared" si="1"/>
        <v>7.2625698324022343</v>
      </c>
      <c r="AC218" s="8">
        <f t="shared" si="1"/>
        <v>7.1770334928229662</v>
      </c>
      <c r="AD218" s="8">
        <f t="shared" si="1"/>
        <v>8.695652173913043</v>
      </c>
      <c r="AE218" s="8">
        <f t="shared" si="1"/>
        <v>11.483253588516746</v>
      </c>
      <c r="AF218" s="8">
        <f t="shared" si="1"/>
        <v>6.2200956937799043</v>
      </c>
      <c r="AG218" s="8">
        <f t="shared" si="1"/>
        <v>4.4444444444444446</v>
      </c>
      <c r="AH218" s="8">
        <f t="shared" si="1"/>
        <v>8.6124401913875595</v>
      </c>
      <c r="AI218" s="8">
        <f t="shared" si="1"/>
        <v>2.8708133971291865</v>
      </c>
      <c r="AJ218" s="8">
        <f t="shared" si="1"/>
        <v>11.538461538461538</v>
      </c>
      <c r="AK218" s="8">
        <f t="shared" si="1"/>
        <v>3.8277511961722488</v>
      </c>
      <c r="AL218" s="8">
        <f t="shared" si="1"/>
        <v>8.133971291866029</v>
      </c>
      <c r="AM218" s="8">
        <f t="shared" si="1"/>
        <v>5.2631578947368425</v>
      </c>
      <c r="AN218" s="8">
        <f t="shared" si="1"/>
        <v>9.0909090909090917</v>
      </c>
      <c r="AO218" s="8">
        <f t="shared" si="1"/>
        <v>8.791208791208792</v>
      </c>
      <c r="AP218" s="8">
        <f t="shared" si="1"/>
        <v>5.4945054945054945</v>
      </c>
      <c r="AQ218" s="8">
        <f t="shared" si="1"/>
        <v>7.6335877862595423</v>
      </c>
      <c r="AR218" s="8">
        <f t="shared" si="1"/>
        <v>2.8708133971291865</v>
      </c>
      <c r="AS218" s="8">
        <f t="shared" si="1"/>
        <v>2.8708133971291865</v>
      </c>
      <c r="AT218" s="8">
        <f t="shared" si="1"/>
        <v>8.8082901554404138</v>
      </c>
      <c r="AU218" s="8">
        <f t="shared" si="1"/>
        <v>4.3478260869565215</v>
      </c>
      <c r="AV218" s="8">
        <f t="shared" si="1"/>
        <v>9.0909090909090917</v>
      </c>
      <c r="AW218" s="8">
        <f t="shared" si="1"/>
        <v>5.2356020942408374</v>
      </c>
      <c r="AX218" s="8">
        <f t="shared" si="1"/>
        <v>3.6842105263157894</v>
      </c>
      <c r="AY218" s="8">
        <f t="shared" si="1"/>
        <v>2.6595744680851063</v>
      </c>
      <c r="AZ218" s="8">
        <f t="shared" si="1"/>
        <v>1.8292682926829269</v>
      </c>
      <c r="BA218" s="8">
        <f t="shared" si="1"/>
        <v>5.5865921787709496</v>
      </c>
      <c r="BB218" s="8">
        <f t="shared" si="1"/>
        <v>1.0638297872340425</v>
      </c>
      <c r="BC218" s="8">
        <f t="shared" si="1"/>
        <v>1.5957446808510638</v>
      </c>
      <c r="BD218" s="8">
        <f t="shared" si="1"/>
        <v>1.0638297872340425</v>
      </c>
      <c r="BE218" s="8">
        <f t="shared" si="1"/>
        <v>9.5744680851063837</v>
      </c>
      <c r="BF218" s="8">
        <f t="shared" si="1"/>
        <v>5.3191489361702127</v>
      </c>
      <c r="BG218" s="8">
        <f t="shared" si="1"/>
        <v>1.8867924528301887</v>
      </c>
      <c r="BH218" s="8">
        <f t="shared" si="1"/>
        <v>3.0303030303030303</v>
      </c>
      <c r="BI218" s="8">
        <f t="shared" si="1"/>
        <v>4.2553191489361701</v>
      </c>
      <c r="BJ218" s="8">
        <f t="shared" si="1"/>
        <v>3.5353535353535355</v>
      </c>
      <c r="BK218" s="8">
        <f t="shared" si="1"/>
        <v>6.1452513966480451</v>
      </c>
      <c r="BL218" s="8">
        <f t="shared" si="1"/>
        <v>9.1549295774647881</v>
      </c>
      <c r="BM218" s="8">
        <f t="shared" si="1"/>
        <v>12.918660287081339</v>
      </c>
      <c r="BN218" s="8">
        <f t="shared" si="1"/>
        <v>5.5555555555555554</v>
      </c>
      <c r="BO218" s="8">
        <f t="shared" si="1"/>
        <v>3.9215686274509802</v>
      </c>
      <c r="BP218" s="1"/>
      <c r="BT218" s="1"/>
      <c r="BU218" s="1"/>
    </row>
    <row r="219" spans="1:73" x14ac:dyDescent="0.2">
      <c r="A219" s="7" t="s">
        <v>79</v>
      </c>
      <c r="B219" s="7">
        <f>SUM(B168:B214)</f>
        <v>3</v>
      </c>
      <c r="C219" s="7">
        <f>SUM(C181:C214)</f>
        <v>6</v>
      </c>
      <c r="D219" s="7">
        <f>SUM(D166:D214)</f>
        <v>19</v>
      </c>
      <c r="E219" s="7">
        <f>SUM(E166:E214)</f>
        <v>4</v>
      </c>
      <c r="F219" s="7">
        <f>SUM(F151:F214)</f>
        <v>9</v>
      </c>
      <c r="G219" s="7">
        <f>SUM(G169:G214)</f>
        <v>9</v>
      </c>
      <c r="H219" s="7">
        <f>SUM(H174:H214)</f>
        <v>1</v>
      </c>
      <c r="I219" s="7">
        <f>SUM(I162:I214)</f>
        <v>2</v>
      </c>
      <c r="J219" s="7">
        <f>SUM(J166:J214)</f>
        <v>5</v>
      </c>
      <c r="K219" s="7">
        <f>SUM(K151:K214)</f>
        <v>6</v>
      </c>
      <c r="L219" s="7">
        <f>SUM(L163:L214)</f>
        <v>5</v>
      </c>
      <c r="M219" s="7">
        <f>SUM(M170:M214)</f>
        <v>1</v>
      </c>
      <c r="N219" s="7">
        <f>SUM(N171:N214)</f>
        <v>12</v>
      </c>
      <c r="O219" s="7">
        <f>SUM(O151:O214)</f>
        <v>8</v>
      </c>
      <c r="P219" s="7">
        <f>SUM(P153:P214)</f>
        <v>8</v>
      </c>
      <c r="Q219" s="7">
        <f>SUM(Q155:Q214)</f>
        <v>8</v>
      </c>
      <c r="R219" s="7">
        <f>SUM(R151:R214)</f>
        <v>10</v>
      </c>
      <c r="S219" s="7">
        <f>SUM(S151:S214)</f>
        <v>11</v>
      </c>
      <c r="T219" s="7">
        <f>SUM(T163:T214)</f>
        <v>9</v>
      </c>
      <c r="U219" s="7">
        <f>SUM(U151:U214)</f>
        <v>8</v>
      </c>
      <c r="V219" s="7">
        <f>SUM(V152:V214)</f>
        <v>12</v>
      </c>
      <c r="W219" s="7">
        <f>SUM(W171:W214)</f>
        <v>1</v>
      </c>
      <c r="X219" s="7">
        <f>SUM(X154:X214)</f>
        <v>5</v>
      </c>
      <c r="Y219" s="7">
        <f>SUM(Y155:Y214)</f>
        <v>7</v>
      </c>
      <c r="Z219" s="7">
        <f t="shared" ref="Z219:BO219" si="2">SUM(Z151:Z214)</f>
        <v>13</v>
      </c>
      <c r="AA219" s="7">
        <f t="shared" si="2"/>
        <v>1</v>
      </c>
      <c r="AB219" s="7">
        <f t="shared" si="2"/>
        <v>1</v>
      </c>
      <c r="AC219" s="7">
        <f t="shared" si="2"/>
        <v>6</v>
      </c>
      <c r="AD219" s="7">
        <f t="shared" si="2"/>
        <v>4</v>
      </c>
      <c r="AE219" s="7">
        <f t="shared" si="2"/>
        <v>3</v>
      </c>
      <c r="AF219" s="7">
        <f t="shared" si="2"/>
        <v>4</v>
      </c>
      <c r="AG219" s="7">
        <f t="shared" si="2"/>
        <v>6</v>
      </c>
      <c r="AH219" s="7">
        <f t="shared" si="2"/>
        <v>7</v>
      </c>
      <c r="AI219" s="7">
        <f t="shared" si="2"/>
        <v>1</v>
      </c>
      <c r="AJ219" s="7">
        <f t="shared" si="2"/>
        <v>7</v>
      </c>
      <c r="AK219" s="7">
        <f t="shared" si="2"/>
        <v>1</v>
      </c>
      <c r="AL219" s="7">
        <f t="shared" si="2"/>
        <v>9</v>
      </c>
      <c r="AM219" s="7">
        <f t="shared" si="2"/>
        <v>5</v>
      </c>
      <c r="AN219" s="7">
        <f t="shared" si="2"/>
        <v>8</v>
      </c>
      <c r="AO219" s="7">
        <f t="shared" si="2"/>
        <v>6</v>
      </c>
      <c r="AP219" s="7">
        <f t="shared" si="2"/>
        <v>3</v>
      </c>
      <c r="AQ219" s="7">
        <f t="shared" si="2"/>
        <v>9</v>
      </c>
      <c r="AR219" s="7">
        <f t="shared" si="2"/>
        <v>3</v>
      </c>
      <c r="AS219" s="7">
        <f t="shared" si="2"/>
        <v>5</v>
      </c>
      <c r="AT219" s="7">
        <f t="shared" si="2"/>
        <v>11</v>
      </c>
      <c r="AU219" s="7">
        <f t="shared" si="2"/>
        <v>8</v>
      </c>
      <c r="AV219" s="7">
        <f t="shared" si="2"/>
        <v>8</v>
      </c>
      <c r="AW219" s="7">
        <f t="shared" si="2"/>
        <v>4</v>
      </c>
      <c r="AX219" s="7">
        <f t="shared" si="2"/>
        <v>7</v>
      </c>
      <c r="AY219" s="7">
        <f t="shared" si="2"/>
        <v>5</v>
      </c>
      <c r="AZ219" s="7">
        <f t="shared" si="2"/>
        <v>2</v>
      </c>
      <c r="BA219" s="7">
        <f t="shared" si="2"/>
        <v>10</v>
      </c>
      <c r="BB219" s="7">
        <f t="shared" si="2"/>
        <v>2</v>
      </c>
      <c r="BC219" s="7">
        <f t="shared" si="2"/>
        <v>3</v>
      </c>
      <c r="BD219" s="7">
        <f t="shared" si="2"/>
        <v>2</v>
      </c>
      <c r="BE219" s="7">
        <f t="shared" si="2"/>
        <v>8</v>
      </c>
      <c r="BF219" s="7">
        <f t="shared" si="2"/>
        <v>10</v>
      </c>
      <c r="BG219" s="7">
        <f t="shared" si="2"/>
        <v>2</v>
      </c>
      <c r="BH219" s="7">
        <f t="shared" si="2"/>
        <v>5</v>
      </c>
      <c r="BI219" s="7">
        <f t="shared" si="2"/>
        <v>7</v>
      </c>
      <c r="BJ219" s="7">
        <f t="shared" si="2"/>
        <v>5</v>
      </c>
      <c r="BK219" s="7">
        <f t="shared" si="2"/>
        <v>11</v>
      </c>
      <c r="BL219" s="7">
        <f t="shared" si="2"/>
        <v>3</v>
      </c>
      <c r="BM219" s="7">
        <f t="shared" si="2"/>
        <v>10</v>
      </c>
      <c r="BN219" s="7">
        <f t="shared" si="2"/>
        <v>4</v>
      </c>
      <c r="BO219" s="7">
        <f t="shared" si="2"/>
        <v>4</v>
      </c>
      <c r="BP219" s="1"/>
      <c r="BT219" s="1"/>
      <c r="BU219" s="1"/>
    </row>
    <row r="220" spans="1:73" x14ac:dyDescent="0.2">
      <c r="A220" s="7" t="s">
        <v>77</v>
      </c>
      <c r="B220" s="7">
        <f>2008-(IF(B$5&gt;1945,B$5,1945))+1</f>
        <v>47</v>
      </c>
      <c r="C220" s="7">
        <f>2008-(IF(C$5&gt;1945,C$5,1945))+1</f>
        <v>34</v>
      </c>
      <c r="D220" s="7">
        <f t="shared" ref="D220:BO220" si="3">2008-(IF(D$5&gt;1945,D$5,1945))+1</f>
        <v>49</v>
      </c>
      <c r="E220" s="7">
        <f t="shared" si="3"/>
        <v>49</v>
      </c>
      <c r="F220" s="7">
        <f t="shared" si="3"/>
        <v>64</v>
      </c>
      <c r="G220" s="7">
        <f t="shared" si="3"/>
        <v>46</v>
      </c>
      <c r="H220" s="7">
        <f t="shared" si="3"/>
        <v>41</v>
      </c>
      <c r="I220" s="7">
        <f t="shared" si="3"/>
        <v>53</v>
      </c>
      <c r="J220" s="7">
        <f t="shared" si="3"/>
        <v>49</v>
      </c>
      <c r="K220" s="7">
        <f t="shared" si="3"/>
        <v>64</v>
      </c>
      <c r="L220" s="7">
        <f t="shared" si="3"/>
        <v>52</v>
      </c>
      <c r="M220" s="7">
        <f t="shared" si="3"/>
        <v>45</v>
      </c>
      <c r="N220" s="7">
        <f t="shared" si="3"/>
        <v>44</v>
      </c>
      <c r="O220" s="7">
        <f t="shared" si="3"/>
        <v>64</v>
      </c>
      <c r="P220" s="7">
        <f t="shared" si="3"/>
        <v>62</v>
      </c>
      <c r="Q220" s="7">
        <f t="shared" si="3"/>
        <v>60</v>
      </c>
      <c r="R220" s="7">
        <f t="shared" si="3"/>
        <v>64</v>
      </c>
      <c r="S220" s="7">
        <f t="shared" si="3"/>
        <v>64</v>
      </c>
      <c r="T220" s="7">
        <f t="shared" si="3"/>
        <v>52</v>
      </c>
      <c r="U220" s="7">
        <f t="shared" si="3"/>
        <v>61</v>
      </c>
      <c r="V220" s="7">
        <f t="shared" si="3"/>
        <v>63</v>
      </c>
      <c r="W220" s="7">
        <f t="shared" si="3"/>
        <v>44</v>
      </c>
      <c r="X220" s="7">
        <f t="shared" si="3"/>
        <v>61</v>
      </c>
      <c r="Y220" s="7">
        <f t="shared" si="3"/>
        <v>60</v>
      </c>
      <c r="Z220" s="7">
        <f t="shared" si="3"/>
        <v>64</v>
      </c>
      <c r="AA220" s="7">
        <f t="shared" si="3"/>
        <v>64</v>
      </c>
      <c r="AB220" s="7">
        <f t="shared" si="3"/>
        <v>64</v>
      </c>
      <c r="AC220" s="7">
        <f t="shared" si="3"/>
        <v>64</v>
      </c>
      <c r="AD220" s="7">
        <f t="shared" si="3"/>
        <v>64</v>
      </c>
      <c r="AE220" s="7">
        <f t="shared" si="3"/>
        <v>64</v>
      </c>
      <c r="AF220" s="7">
        <f t="shared" si="3"/>
        <v>64</v>
      </c>
      <c r="AG220" s="7">
        <f t="shared" si="3"/>
        <v>64</v>
      </c>
      <c r="AH220" s="7">
        <f t="shared" si="3"/>
        <v>64</v>
      </c>
      <c r="AI220" s="7">
        <f t="shared" si="3"/>
        <v>64</v>
      </c>
      <c r="AJ220" s="7">
        <f t="shared" si="3"/>
        <v>64</v>
      </c>
      <c r="AK220" s="7">
        <f t="shared" si="3"/>
        <v>64</v>
      </c>
      <c r="AL220" s="7">
        <f t="shared" si="3"/>
        <v>64</v>
      </c>
      <c r="AM220" s="7">
        <f t="shared" si="3"/>
        <v>64</v>
      </c>
      <c r="AN220" s="7">
        <f t="shared" si="3"/>
        <v>64</v>
      </c>
      <c r="AO220" s="7">
        <f t="shared" si="3"/>
        <v>64</v>
      </c>
      <c r="AP220" s="7">
        <f t="shared" si="3"/>
        <v>64</v>
      </c>
      <c r="AQ220" s="7">
        <f t="shared" si="3"/>
        <v>64</v>
      </c>
      <c r="AR220" s="7">
        <f t="shared" si="3"/>
        <v>64</v>
      </c>
      <c r="AS220" s="7">
        <f t="shared" si="3"/>
        <v>64</v>
      </c>
      <c r="AT220" s="7">
        <f t="shared" si="3"/>
        <v>64</v>
      </c>
      <c r="AU220" s="7">
        <f t="shared" si="3"/>
        <v>64</v>
      </c>
      <c r="AV220" s="7">
        <f t="shared" si="3"/>
        <v>64</v>
      </c>
      <c r="AW220" s="7">
        <f t="shared" si="3"/>
        <v>64</v>
      </c>
      <c r="AX220" s="7">
        <f t="shared" si="3"/>
        <v>64</v>
      </c>
      <c r="AY220" s="7">
        <f t="shared" si="3"/>
        <v>64</v>
      </c>
      <c r="AZ220" s="7">
        <f t="shared" si="3"/>
        <v>64</v>
      </c>
      <c r="BA220" s="7">
        <f t="shared" si="3"/>
        <v>64</v>
      </c>
      <c r="BB220" s="7">
        <f t="shared" si="3"/>
        <v>64</v>
      </c>
      <c r="BC220" s="7">
        <f t="shared" si="3"/>
        <v>64</v>
      </c>
      <c r="BD220" s="7">
        <f t="shared" si="3"/>
        <v>64</v>
      </c>
      <c r="BE220" s="7">
        <f t="shared" si="3"/>
        <v>64</v>
      </c>
      <c r="BF220" s="7">
        <f t="shared" si="3"/>
        <v>64</v>
      </c>
      <c r="BG220" s="7">
        <f t="shared" si="3"/>
        <v>64</v>
      </c>
      <c r="BH220" s="7">
        <f t="shared" si="3"/>
        <v>64</v>
      </c>
      <c r="BI220" s="7">
        <f t="shared" si="3"/>
        <v>64</v>
      </c>
      <c r="BJ220" s="7">
        <f t="shared" si="3"/>
        <v>64</v>
      </c>
      <c r="BK220" s="7">
        <f t="shared" si="3"/>
        <v>64</v>
      </c>
      <c r="BL220" s="7">
        <f t="shared" si="3"/>
        <v>64</v>
      </c>
      <c r="BM220" s="7">
        <f t="shared" si="3"/>
        <v>64</v>
      </c>
      <c r="BN220" s="7">
        <f t="shared" si="3"/>
        <v>64</v>
      </c>
      <c r="BO220" s="7">
        <f t="shared" si="3"/>
        <v>64</v>
      </c>
      <c r="BP220" s="1"/>
      <c r="BT220" s="1"/>
      <c r="BU220" s="1"/>
    </row>
    <row r="221" spans="1:73" ht="13.5" thickBot="1" x14ac:dyDescent="0.25">
      <c r="A221" s="9" t="s">
        <v>80</v>
      </c>
      <c r="B221" s="10">
        <f t="shared" ref="B221:BM221" si="4">100*B219/B220</f>
        <v>6.3829787234042552</v>
      </c>
      <c r="C221" s="10">
        <f t="shared" si="4"/>
        <v>17.647058823529413</v>
      </c>
      <c r="D221" s="10">
        <f t="shared" si="4"/>
        <v>38.775510204081634</v>
      </c>
      <c r="E221" s="10">
        <f t="shared" si="4"/>
        <v>8.1632653061224492</v>
      </c>
      <c r="F221" s="10">
        <f t="shared" si="4"/>
        <v>14.0625</v>
      </c>
      <c r="G221" s="10">
        <f t="shared" si="4"/>
        <v>19.565217391304348</v>
      </c>
      <c r="H221" s="10">
        <f t="shared" si="4"/>
        <v>2.4390243902439024</v>
      </c>
      <c r="I221" s="10">
        <f t="shared" si="4"/>
        <v>3.7735849056603774</v>
      </c>
      <c r="J221" s="10">
        <f t="shared" si="4"/>
        <v>10.204081632653061</v>
      </c>
      <c r="K221" s="10">
        <f t="shared" si="4"/>
        <v>9.375</v>
      </c>
      <c r="L221" s="10">
        <f t="shared" si="4"/>
        <v>9.615384615384615</v>
      </c>
      <c r="M221" s="10">
        <f t="shared" si="4"/>
        <v>2.2222222222222223</v>
      </c>
      <c r="N221" s="10">
        <f t="shared" si="4"/>
        <v>27.272727272727273</v>
      </c>
      <c r="O221" s="10">
        <f t="shared" si="4"/>
        <v>12.5</v>
      </c>
      <c r="P221" s="10">
        <f t="shared" si="4"/>
        <v>12.903225806451612</v>
      </c>
      <c r="Q221" s="10">
        <f t="shared" si="4"/>
        <v>13.333333333333334</v>
      </c>
      <c r="R221" s="10">
        <f t="shared" si="4"/>
        <v>15.625</v>
      </c>
      <c r="S221" s="10">
        <f t="shared" si="4"/>
        <v>17.1875</v>
      </c>
      <c r="T221" s="10">
        <f t="shared" si="4"/>
        <v>17.307692307692307</v>
      </c>
      <c r="U221" s="10">
        <f t="shared" si="4"/>
        <v>13.114754098360656</v>
      </c>
      <c r="V221" s="10">
        <f t="shared" si="4"/>
        <v>19.047619047619047</v>
      </c>
      <c r="W221" s="10">
        <f t="shared" si="4"/>
        <v>2.2727272727272729</v>
      </c>
      <c r="X221" s="10">
        <f t="shared" si="4"/>
        <v>8.1967213114754092</v>
      </c>
      <c r="Y221" s="10">
        <f t="shared" si="4"/>
        <v>11.666666666666666</v>
      </c>
      <c r="Z221" s="10">
        <f t="shared" si="4"/>
        <v>20.3125</v>
      </c>
      <c r="AA221" s="10">
        <f t="shared" si="4"/>
        <v>1.5625</v>
      </c>
      <c r="AB221" s="10">
        <f t="shared" si="4"/>
        <v>1.5625</v>
      </c>
      <c r="AC221" s="10">
        <f t="shared" si="4"/>
        <v>9.375</v>
      </c>
      <c r="AD221" s="10">
        <f t="shared" si="4"/>
        <v>6.25</v>
      </c>
      <c r="AE221" s="10">
        <f t="shared" si="4"/>
        <v>4.6875</v>
      </c>
      <c r="AF221" s="10">
        <f t="shared" si="4"/>
        <v>6.25</v>
      </c>
      <c r="AG221" s="10">
        <f t="shared" si="4"/>
        <v>9.375</v>
      </c>
      <c r="AH221" s="10">
        <f t="shared" si="4"/>
        <v>10.9375</v>
      </c>
      <c r="AI221" s="10">
        <f t="shared" si="4"/>
        <v>1.5625</v>
      </c>
      <c r="AJ221" s="10">
        <f t="shared" si="4"/>
        <v>10.9375</v>
      </c>
      <c r="AK221" s="10">
        <f t="shared" si="4"/>
        <v>1.5625</v>
      </c>
      <c r="AL221" s="10">
        <f t="shared" si="4"/>
        <v>14.0625</v>
      </c>
      <c r="AM221" s="10">
        <f t="shared" si="4"/>
        <v>7.8125</v>
      </c>
      <c r="AN221" s="10">
        <f t="shared" si="4"/>
        <v>12.5</v>
      </c>
      <c r="AO221" s="10">
        <f t="shared" si="4"/>
        <v>9.375</v>
      </c>
      <c r="AP221" s="10">
        <f t="shared" si="4"/>
        <v>4.6875</v>
      </c>
      <c r="AQ221" s="10">
        <f t="shared" si="4"/>
        <v>14.0625</v>
      </c>
      <c r="AR221" s="10">
        <f t="shared" si="4"/>
        <v>4.6875</v>
      </c>
      <c r="AS221" s="10">
        <f t="shared" si="4"/>
        <v>7.8125</v>
      </c>
      <c r="AT221" s="10">
        <f t="shared" si="4"/>
        <v>17.1875</v>
      </c>
      <c r="AU221" s="10">
        <f t="shared" si="4"/>
        <v>12.5</v>
      </c>
      <c r="AV221" s="10">
        <f t="shared" si="4"/>
        <v>12.5</v>
      </c>
      <c r="AW221" s="10">
        <f t="shared" si="4"/>
        <v>6.25</v>
      </c>
      <c r="AX221" s="10">
        <f t="shared" si="4"/>
        <v>10.9375</v>
      </c>
      <c r="AY221" s="10">
        <f t="shared" si="4"/>
        <v>7.8125</v>
      </c>
      <c r="AZ221" s="10">
        <f t="shared" si="4"/>
        <v>3.125</v>
      </c>
      <c r="BA221" s="10">
        <f t="shared" si="4"/>
        <v>15.625</v>
      </c>
      <c r="BB221" s="10">
        <f t="shared" si="4"/>
        <v>3.125</v>
      </c>
      <c r="BC221" s="10">
        <f t="shared" si="4"/>
        <v>4.6875</v>
      </c>
      <c r="BD221" s="10">
        <f t="shared" si="4"/>
        <v>3.125</v>
      </c>
      <c r="BE221" s="10">
        <f t="shared" si="4"/>
        <v>12.5</v>
      </c>
      <c r="BF221" s="10">
        <f t="shared" si="4"/>
        <v>15.625</v>
      </c>
      <c r="BG221" s="10">
        <f t="shared" si="4"/>
        <v>3.125</v>
      </c>
      <c r="BH221" s="10">
        <f t="shared" si="4"/>
        <v>7.8125</v>
      </c>
      <c r="BI221" s="10">
        <f t="shared" si="4"/>
        <v>10.9375</v>
      </c>
      <c r="BJ221" s="10">
        <f t="shared" si="4"/>
        <v>7.8125</v>
      </c>
      <c r="BK221" s="10">
        <f t="shared" si="4"/>
        <v>17.1875</v>
      </c>
      <c r="BL221" s="10">
        <f t="shared" si="4"/>
        <v>4.6875</v>
      </c>
      <c r="BM221" s="10">
        <f t="shared" si="4"/>
        <v>15.625</v>
      </c>
      <c r="BN221" s="10">
        <f t="shared" ref="BN221:BO221" si="5">100*BN219/BN220</f>
        <v>6.25</v>
      </c>
      <c r="BO221" s="10">
        <f t="shared" si="5"/>
        <v>6.25</v>
      </c>
      <c r="BP221" s="1"/>
      <c r="BT221" s="1"/>
      <c r="BU221" s="1"/>
    </row>
    <row r="222" spans="1:73" ht="13.5" thickTop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T222" s="1"/>
      <c r="BU222" s="1"/>
    </row>
    <row r="223" spans="1:7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H223" s="1"/>
      <c r="AI223" s="1"/>
      <c r="AJ223" s="1"/>
      <c r="AK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T223" s="1"/>
      <c r="BU223" s="1"/>
    </row>
    <row r="224" spans="1:7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T224" s="1"/>
      <c r="BU224" s="1"/>
    </row>
    <row r="225" spans="1:7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T225" s="1"/>
      <c r="BU225" s="1"/>
    </row>
    <row r="226" spans="1:7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T226" s="1"/>
      <c r="BU226" s="1"/>
    </row>
    <row r="227" spans="1:7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T227" s="1"/>
      <c r="BU227" s="1"/>
    </row>
    <row r="228" spans="1:7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T228" s="1"/>
      <c r="BU228" s="1"/>
    </row>
    <row r="229" spans="1:7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T229" s="1"/>
      <c r="BU229" s="1"/>
    </row>
    <row r="230" spans="1:7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T230" s="1"/>
      <c r="BU230" s="1"/>
    </row>
    <row r="231" spans="1:7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T231" s="1"/>
      <c r="BU231" s="1"/>
    </row>
    <row r="232" spans="1:7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T232" s="1"/>
      <c r="BU232" s="1"/>
    </row>
    <row r="233" spans="1:7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T233" s="1"/>
      <c r="BU233" s="1"/>
    </row>
    <row r="234" spans="1:7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T234" s="1"/>
      <c r="BU234" s="1"/>
    </row>
    <row r="235" spans="1:7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T235" s="1"/>
      <c r="BU235" s="1"/>
    </row>
    <row r="236" spans="1:7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T236" s="1"/>
      <c r="BU236" s="1"/>
    </row>
    <row r="237" spans="1:7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T237" s="1"/>
      <c r="BU237" s="1"/>
    </row>
    <row r="238" spans="1:7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T238" s="1"/>
      <c r="BU238" s="1"/>
    </row>
    <row r="239" spans="1:7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T239" s="1"/>
      <c r="BU239" s="1"/>
    </row>
    <row r="240" spans="1:7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T240" s="1"/>
      <c r="BU240" s="1"/>
    </row>
    <row r="241" spans="1:7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T241" s="1"/>
      <c r="BU241" s="1"/>
    </row>
    <row r="242" spans="1:7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T242" s="1"/>
      <c r="BU242" s="1"/>
    </row>
    <row r="243" spans="1:7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T243" s="1"/>
      <c r="BU243" s="1"/>
    </row>
    <row r="244" spans="1:7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T244" s="1"/>
      <c r="BU244" s="1"/>
    </row>
    <row r="245" spans="1:7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T245" s="1"/>
      <c r="BU245" s="1"/>
    </row>
    <row r="246" spans="1:7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T246" s="1"/>
      <c r="BU246" s="1"/>
    </row>
    <row r="247" spans="1:7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T247" s="1"/>
      <c r="BU247" s="1"/>
    </row>
    <row r="248" spans="1:7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T248" s="1"/>
      <c r="BU248" s="1"/>
    </row>
    <row r="249" spans="1:7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T249" s="1"/>
      <c r="BU249" s="1"/>
    </row>
    <row r="250" spans="1:7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T250" s="1"/>
      <c r="BU250" s="1"/>
    </row>
    <row r="251" spans="1:7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T251" s="1"/>
      <c r="BU251" s="1"/>
    </row>
    <row r="252" spans="1:7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T252" s="1"/>
      <c r="BU252" s="1"/>
    </row>
    <row r="253" spans="1:7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T253" s="1"/>
      <c r="BU253" s="1"/>
    </row>
    <row r="254" spans="1:7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T254" s="1"/>
      <c r="BU254" s="1"/>
    </row>
    <row r="255" spans="1:7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T255" s="1"/>
      <c r="BU255" s="1"/>
    </row>
    <row r="256" spans="1:7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T256" s="1"/>
      <c r="BU256" s="1"/>
    </row>
    <row r="257" spans="1:7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T257" s="1"/>
      <c r="BU257" s="1"/>
    </row>
    <row r="258" spans="1:7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T258" s="1"/>
      <c r="BU258" s="1"/>
    </row>
    <row r="259" spans="1:7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T259" s="1"/>
      <c r="BU259" s="1"/>
    </row>
    <row r="260" spans="1:7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T260" s="1"/>
      <c r="BU260" s="1"/>
    </row>
    <row r="261" spans="1:7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T261" s="1"/>
      <c r="BU261" s="1"/>
    </row>
    <row r="262" spans="1:7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T262" s="1"/>
      <c r="BU262" s="1"/>
    </row>
    <row r="263" spans="1:7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T263" s="1"/>
      <c r="BU263" s="1"/>
    </row>
    <row r="264" spans="1:7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T264" s="1"/>
      <c r="BU264" s="1"/>
    </row>
    <row r="265" spans="1:7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T265" s="1"/>
      <c r="BU265" s="1"/>
    </row>
    <row r="266" spans="1:7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T266" s="1"/>
      <c r="BU266" s="1"/>
    </row>
    <row r="267" spans="1:7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T267" s="1"/>
      <c r="BU267" s="1"/>
    </row>
    <row r="268" spans="1:7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T268" s="1"/>
      <c r="BU268" s="1"/>
    </row>
    <row r="269" spans="1:7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T269" s="1"/>
      <c r="BU269" s="1"/>
    </row>
    <row r="270" spans="1:7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T270" s="1"/>
      <c r="BU270" s="1"/>
    </row>
    <row r="271" spans="1:7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T271" s="1"/>
      <c r="BU271" s="1"/>
    </row>
    <row r="272" spans="1:7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T272" s="1"/>
      <c r="BU272" s="1"/>
    </row>
    <row r="273" spans="1:7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T273" s="1"/>
      <c r="BU273" s="1"/>
    </row>
    <row r="274" spans="1:7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T274" s="1"/>
      <c r="BU274" s="1"/>
    </row>
    <row r="275" spans="1:7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T275" s="1"/>
      <c r="BU275" s="1"/>
    </row>
    <row r="276" spans="1:7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workbookViewId="0">
      <pane xSplit="1" ySplit="5" topLeftCell="V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5546875" defaultRowHeight="12.75" x14ac:dyDescent="0.2"/>
  <cols>
    <col min="1" max="1" width="20.7109375" customWidth="1"/>
  </cols>
  <sheetData>
    <row r="1" spans="1:68" x14ac:dyDescent="0.2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</row>
    <row r="2" spans="1:68" x14ac:dyDescent="0.2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</row>
    <row r="3" spans="1:68" x14ac:dyDescent="0.2">
      <c r="A3" s="1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1</v>
      </c>
      <c r="AB3" s="7" t="s">
        <v>2</v>
      </c>
      <c r="AC3" s="7" t="s">
        <v>3</v>
      </c>
      <c r="AD3" s="7" t="s">
        <v>4</v>
      </c>
      <c r="AE3" s="7" t="s">
        <v>5</v>
      </c>
      <c r="AF3" s="7" t="s">
        <v>6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64</v>
      </c>
      <c r="BG3" s="7" t="s">
        <v>65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1"/>
    </row>
    <row r="4" spans="1:68" x14ac:dyDescent="0.2">
      <c r="A4" s="1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1"/>
    </row>
    <row r="5" spans="1:68" ht="13.5" thickBot="1" x14ac:dyDescent="0.25">
      <c r="A5" s="1" t="s">
        <v>74</v>
      </c>
      <c r="B5" s="9">
        <v>1962</v>
      </c>
      <c r="C5" s="9">
        <v>1975</v>
      </c>
      <c r="D5" s="9">
        <v>1960</v>
      </c>
      <c r="E5" s="9">
        <v>1960</v>
      </c>
      <c r="F5" s="9">
        <v>1922</v>
      </c>
      <c r="G5" s="9">
        <v>1963</v>
      </c>
      <c r="H5" s="9">
        <v>1968</v>
      </c>
      <c r="I5" s="9">
        <v>1956</v>
      </c>
      <c r="J5" s="9">
        <v>1960</v>
      </c>
      <c r="K5" s="9">
        <v>1910</v>
      </c>
      <c r="L5" s="9">
        <v>1957</v>
      </c>
      <c r="M5" s="9">
        <v>1964</v>
      </c>
      <c r="N5" s="9">
        <v>1965</v>
      </c>
      <c r="O5" s="9">
        <v>1800</v>
      </c>
      <c r="P5" s="9">
        <v>1947</v>
      </c>
      <c r="Q5" s="9">
        <v>1949</v>
      </c>
      <c r="R5" s="9">
        <v>1800</v>
      </c>
      <c r="S5" s="9">
        <v>1945</v>
      </c>
      <c r="T5" s="9">
        <v>1957</v>
      </c>
      <c r="U5" s="9">
        <v>1948</v>
      </c>
      <c r="V5" s="9">
        <v>1946</v>
      </c>
      <c r="W5" s="9">
        <v>1965</v>
      </c>
      <c r="X5" s="9">
        <v>1948</v>
      </c>
      <c r="Y5" s="9">
        <v>1949</v>
      </c>
      <c r="Z5" s="9">
        <v>1800</v>
      </c>
      <c r="AA5" s="9">
        <v>1800</v>
      </c>
      <c r="AB5" s="9">
        <v>1830</v>
      </c>
      <c r="AC5" s="9">
        <v>1800</v>
      </c>
      <c r="AD5" s="9">
        <v>1917</v>
      </c>
      <c r="AE5" s="9">
        <v>1800</v>
      </c>
      <c r="AF5" s="9">
        <v>1800</v>
      </c>
      <c r="AG5" s="9">
        <v>1829</v>
      </c>
      <c r="AH5" s="9">
        <v>1800</v>
      </c>
      <c r="AI5" s="9">
        <v>1800</v>
      </c>
      <c r="AJ5" s="9">
        <v>1905</v>
      </c>
      <c r="AK5" s="9">
        <v>1800</v>
      </c>
      <c r="AL5" s="9">
        <v>1800</v>
      </c>
      <c r="AM5" s="9">
        <v>1800</v>
      </c>
      <c r="AN5" s="9">
        <v>1800</v>
      </c>
      <c r="AO5" s="9">
        <v>1918</v>
      </c>
      <c r="AP5" s="9">
        <v>1918</v>
      </c>
      <c r="AQ5" s="11">
        <v>1878</v>
      </c>
      <c r="AR5" s="9">
        <v>1800</v>
      </c>
      <c r="AS5" s="9">
        <v>1800</v>
      </c>
      <c r="AT5" s="9">
        <v>1816</v>
      </c>
      <c r="AU5" s="9">
        <v>1825</v>
      </c>
      <c r="AV5" s="9">
        <v>1822</v>
      </c>
      <c r="AW5" s="9">
        <v>1818</v>
      </c>
      <c r="AX5" s="9">
        <v>1819</v>
      </c>
      <c r="AY5" s="9">
        <v>1821</v>
      </c>
      <c r="AZ5" s="9">
        <v>1845</v>
      </c>
      <c r="BA5" s="9">
        <v>1830</v>
      </c>
      <c r="BB5" s="9">
        <v>1821</v>
      </c>
      <c r="BC5" s="9">
        <v>1821</v>
      </c>
      <c r="BD5" s="9">
        <v>1821</v>
      </c>
      <c r="BE5" s="9">
        <v>1821</v>
      </c>
      <c r="BF5" s="9">
        <v>1821</v>
      </c>
      <c r="BG5" s="9">
        <v>1903</v>
      </c>
      <c r="BH5" s="9">
        <v>1811</v>
      </c>
      <c r="BI5" s="9">
        <v>1821</v>
      </c>
      <c r="BJ5" s="9">
        <v>1811</v>
      </c>
      <c r="BK5" s="9">
        <v>1830</v>
      </c>
      <c r="BL5" s="9">
        <v>1867</v>
      </c>
      <c r="BM5" s="9">
        <v>1800</v>
      </c>
      <c r="BN5" s="9">
        <v>1901</v>
      </c>
      <c r="BO5" s="9">
        <v>1907</v>
      </c>
      <c r="BP5" s="1"/>
    </row>
    <row r="6" spans="1:68" ht="13.5" thickTop="1" x14ac:dyDescent="0.2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</row>
    <row r="7" spans="1:68" x14ac:dyDescent="0.2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</row>
    <row r="8" spans="1:68" x14ac:dyDescent="0.2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</row>
    <row r="9" spans="1:68" x14ac:dyDescent="0.2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</row>
    <row r="10" spans="1:68" x14ac:dyDescent="0.2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</row>
    <row r="11" spans="1:68" x14ac:dyDescent="0.2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</row>
    <row r="12" spans="1:68" x14ac:dyDescent="0.2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</row>
    <row r="13" spans="1:68" x14ac:dyDescent="0.2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</row>
    <row r="14" spans="1:68" x14ac:dyDescent="0.2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</row>
    <row r="15" spans="1:68" x14ac:dyDescent="0.2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</row>
    <row r="16" spans="1:68" x14ac:dyDescent="0.2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</row>
    <row r="17" spans="1:68" x14ac:dyDescent="0.2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</row>
    <row r="18" spans="1:68" x14ac:dyDescent="0.2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</row>
    <row r="19" spans="1:68" x14ac:dyDescent="0.2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</row>
    <row r="20" spans="1:68" x14ac:dyDescent="0.2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/>
    </row>
    <row r="21" spans="1:68" x14ac:dyDescent="0.2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</row>
    <row r="22" spans="1:68" x14ac:dyDescent="0.2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</row>
    <row r="23" spans="1:68" x14ac:dyDescent="0.2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</row>
    <row r="24" spans="1:68" x14ac:dyDescent="0.2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/>
    </row>
    <row r="25" spans="1:68" x14ac:dyDescent="0.2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</row>
    <row r="26" spans="1:68" x14ac:dyDescent="0.2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</row>
    <row r="27" spans="1:68" x14ac:dyDescent="0.2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</row>
    <row r="28" spans="1:68" x14ac:dyDescent="0.2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</row>
    <row r="29" spans="1:68" x14ac:dyDescent="0.2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</row>
    <row r="30" spans="1:68" x14ac:dyDescent="0.2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</row>
    <row r="31" spans="1:68" x14ac:dyDescent="0.2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/>
    </row>
    <row r="32" spans="1:68" x14ac:dyDescent="0.2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1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1</v>
      </c>
      <c r="AX32" s="1">
        <v>1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1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/>
    </row>
    <row r="33" spans="1:68" x14ac:dyDescent="0.2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1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1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0</v>
      </c>
      <c r="BP33" s="1"/>
    </row>
    <row r="34" spans="1:68" x14ac:dyDescent="0.2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1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1</v>
      </c>
      <c r="AX34" s="1">
        <v>1</v>
      </c>
      <c r="AY34" s="1">
        <v>1</v>
      </c>
      <c r="AZ34" s="1">
        <v>0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0</v>
      </c>
      <c r="BH34" s="1">
        <v>0</v>
      </c>
      <c r="BI34" s="1">
        <v>1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/>
    </row>
    <row r="35" spans="1:68" x14ac:dyDescent="0.2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1</v>
      </c>
      <c r="AX35" s="1">
        <v>1</v>
      </c>
      <c r="AY35" s="1">
        <v>1</v>
      </c>
      <c r="AZ35" s="1">
        <v>0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0</v>
      </c>
      <c r="BH35" s="1">
        <v>0</v>
      </c>
      <c r="BI35" s="1">
        <v>1</v>
      </c>
      <c r="BJ35" s="1">
        <v>0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/>
    </row>
    <row r="36" spans="1:68" x14ac:dyDescent="0.2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1</v>
      </c>
      <c r="AX36" s="1">
        <v>1</v>
      </c>
      <c r="AY36" s="1">
        <v>1</v>
      </c>
      <c r="AZ36" s="1">
        <v>0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0</v>
      </c>
      <c r="BH36" s="1">
        <v>0</v>
      </c>
      <c r="BI36" s="1">
        <v>1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/>
    </row>
    <row r="37" spans="1:68" x14ac:dyDescent="0.2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1</v>
      </c>
      <c r="AX37" s="1">
        <v>1</v>
      </c>
      <c r="AY37" s="1">
        <v>1</v>
      </c>
      <c r="AZ37" s="1">
        <v>0</v>
      </c>
      <c r="BA37" s="1">
        <v>1</v>
      </c>
      <c r="BB37" s="1">
        <v>1</v>
      </c>
      <c r="BC37" s="1">
        <v>1</v>
      </c>
      <c r="BD37" s="1">
        <v>1</v>
      </c>
      <c r="BE37" s="1">
        <v>0</v>
      </c>
      <c r="BF37" s="1">
        <v>1</v>
      </c>
      <c r="BG37" s="1">
        <v>0</v>
      </c>
      <c r="BH37" s="1">
        <v>0</v>
      </c>
      <c r="BI37" s="1">
        <v>1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/>
    </row>
    <row r="38" spans="1:68" x14ac:dyDescent="0.2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0</v>
      </c>
      <c r="AW38" s="1">
        <v>1</v>
      </c>
      <c r="AX38" s="1">
        <v>1</v>
      </c>
      <c r="AY38" s="1">
        <v>1</v>
      </c>
      <c r="AZ38" s="1">
        <v>0</v>
      </c>
      <c r="BA38" s="1">
        <v>1</v>
      </c>
      <c r="BB38" s="1">
        <v>1</v>
      </c>
      <c r="BC38" s="1">
        <v>1</v>
      </c>
      <c r="BD38" s="1">
        <v>1</v>
      </c>
      <c r="BE38" s="1">
        <v>0</v>
      </c>
      <c r="BF38" s="1">
        <v>1</v>
      </c>
      <c r="BG38" s="1">
        <v>0</v>
      </c>
      <c r="BH38" s="1">
        <v>0</v>
      </c>
      <c r="BI38" s="1">
        <v>1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/>
    </row>
    <row r="39" spans="1:68" x14ac:dyDescent="0.2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1">
        <v>0</v>
      </c>
      <c r="AW39" s="1">
        <v>1</v>
      </c>
      <c r="AX39" s="1">
        <v>1</v>
      </c>
      <c r="AY39" s="1">
        <v>1</v>
      </c>
      <c r="AZ39" s="1">
        <v>0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0</v>
      </c>
      <c r="BH39" s="1">
        <v>0</v>
      </c>
      <c r="BI39" s="1">
        <v>1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/>
    </row>
    <row r="40" spans="1:68" x14ac:dyDescent="0.2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1</v>
      </c>
      <c r="AX40" s="1">
        <v>1</v>
      </c>
      <c r="AY40" s="1">
        <v>1</v>
      </c>
      <c r="AZ40" s="1">
        <v>0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0</v>
      </c>
      <c r="BH40" s="1">
        <v>0</v>
      </c>
      <c r="BI40" s="1">
        <v>1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/>
    </row>
    <row r="41" spans="1:68" x14ac:dyDescent="0.2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1</v>
      </c>
      <c r="AX41" s="1">
        <v>1</v>
      </c>
      <c r="AY41" s="1">
        <v>1</v>
      </c>
      <c r="AZ41" s="1">
        <v>0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0</v>
      </c>
      <c r="BH41" s="1">
        <v>0</v>
      </c>
      <c r="BI41" s="1">
        <v>1</v>
      </c>
      <c r="BJ41" s="1">
        <v>0</v>
      </c>
      <c r="BK41" s="1">
        <v>1</v>
      </c>
      <c r="BL41" s="1">
        <v>0</v>
      </c>
      <c r="BM41" s="1">
        <v>0</v>
      </c>
      <c r="BN41" s="1">
        <v>0</v>
      </c>
      <c r="BO41" s="1">
        <v>0</v>
      </c>
      <c r="BP41" s="1"/>
    </row>
    <row r="42" spans="1:68" x14ac:dyDescent="0.2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1</v>
      </c>
      <c r="AX42" s="1">
        <v>1</v>
      </c>
      <c r="AY42" s="1">
        <v>1</v>
      </c>
      <c r="AZ42" s="1">
        <v>0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0</v>
      </c>
      <c r="BH42" s="1">
        <v>0</v>
      </c>
      <c r="BI42" s="1">
        <v>1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/>
    </row>
    <row r="43" spans="1:68" x14ac:dyDescent="0.2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1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1</v>
      </c>
      <c r="AX43" s="1">
        <v>1</v>
      </c>
      <c r="AY43" s="1">
        <v>1</v>
      </c>
      <c r="AZ43" s="1">
        <v>0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/>
    </row>
    <row r="44" spans="1:68" x14ac:dyDescent="0.2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</v>
      </c>
      <c r="AH44" s="1">
        <v>0</v>
      </c>
      <c r="AI44" s="1">
        <v>0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1</v>
      </c>
      <c r="AU44" s="1">
        <v>0</v>
      </c>
      <c r="AV44" s="1">
        <v>0</v>
      </c>
      <c r="AW44" s="1">
        <v>1</v>
      </c>
      <c r="AX44" s="1">
        <v>1</v>
      </c>
      <c r="AY44" s="1">
        <v>1</v>
      </c>
      <c r="AZ44" s="1">
        <v>0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0</v>
      </c>
      <c r="BH44" s="1">
        <v>0</v>
      </c>
      <c r="BI44" s="1">
        <v>1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0</v>
      </c>
      <c r="BP44" s="1"/>
    </row>
    <row r="45" spans="1:68" x14ac:dyDescent="0.2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  <c r="AI45" s="1">
        <v>0</v>
      </c>
      <c r="AJ45" s="1">
        <v>0</v>
      </c>
      <c r="AK45" s="1">
        <v>1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1">
        <v>0</v>
      </c>
      <c r="AW45" s="1">
        <v>1</v>
      </c>
      <c r="AX45" s="1">
        <v>1</v>
      </c>
      <c r="AY45" s="1">
        <v>1</v>
      </c>
      <c r="AZ45" s="1">
        <v>0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0</v>
      </c>
      <c r="BH45" s="1">
        <v>0</v>
      </c>
      <c r="BI45" s="1">
        <v>1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/>
    </row>
    <row r="46" spans="1:68" x14ac:dyDescent="0.2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1</v>
      </c>
      <c r="AL46" s="1">
        <v>1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1</v>
      </c>
      <c r="AX46" s="1">
        <v>1</v>
      </c>
      <c r="AY46" s="1">
        <v>1</v>
      </c>
      <c r="AZ46" s="1">
        <v>0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0</v>
      </c>
      <c r="BH46" s="1">
        <v>0</v>
      </c>
      <c r="BI46" s="1">
        <v>1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/>
    </row>
    <row r="47" spans="1:68" x14ac:dyDescent="0.2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1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0</v>
      </c>
      <c r="BH47" s="1">
        <v>0</v>
      </c>
      <c r="BI47" s="1">
        <v>1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</row>
    <row r="48" spans="1:68" x14ac:dyDescent="0.2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</v>
      </c>
      <c r="AU48" s="1">
        <v>0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1</v>
      </c>
      <c r="BB48" s="1">
        <v>1</v>
      </c>
      <c r="BC48" s="1">
        <v>1</v>
      </c>
      <c r="BD48" s="1">
        <v>1</v>
      </c>
      <c r="BE48" s="1">
        <v>0</v>
      </c>
      <c r="BF48" s="1">
        <v>1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</row>
    <row r="49" spans="1:68" x14ac:dyDescent="0.2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0</v>
      </c>
      <c r="AZ49" s="1">
        <v>0</v>
      </c>
      <c r="BA49" s="1">
        <v>1</v>
      </c>
      <c r="BB49" s="1">
        <v>1</v>
      </c>
      <c r="BC49" s="1">
        <v>1</v>
      </c>
      <c r="BD49" s="1">
        <v>1</v>
      </c>
      <c r="BE49" s="1">
        <v>0</v>
      </c>
      <c r="BF49" s="1">
        <v>1</v>
      </c>
      <c r="BG49" s="1">
        <v>0</v>
      </c>
      <c r="BH49" s="1">
        <v>0</v>
      </c>
      <c r="BI49" s="1">
        <v>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/>
    </row>
    <row r="50" spans="1:68" x14ac:dyDescent="0.2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0</v>
      </c>
      <c r="BH50" s="1">
        <v>0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</row>
    <row r="51" spans="1:68" x14ac:dyDescent="0.2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1">
        <v>1</v>
      </c>
      <c r="AY51" s="1">
        <v>0</v>
      </c>
      <c r="AZ51" s="1">
        <v>0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</row>
    <row r="52" spans="1:68" x14ac:dyDescent="0.2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0</v>
      </c>
      <c r="BH52" s="1">
        <v>0</v>
      </c>
      <c r="BI52" s="1">
        <v>1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</row>
    <row r="53" spans="1:68" x14ac:dyDescent="0.2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0</v>
      </c>
      <c r="BH53" s="1">
        <v>0</v>
      </c>
      <c r="BI53" s="1">
        <v>1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</row>
    <row r="54" spans="1:68" x14ac:dyDescent="0.2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0</v>
      </c>
      <c r="BH54" s="1">
        <v>0</v>
      </c>
      <c r="BI54" s="1">
        <v>1</v>
      </c>
      <c r="BJ54" s="1">
        <v>0</v>
      </c>
      <c r="BK54" s="1">
        <v>1</v>
      </c>
      <c r="BL54" s="1">
        <v>0</v>
      </c>
      <c r="BM54" s="1">
        <v>0</v>
      </c>
      <c r="BN54" s="1">
        <v>0</v>
      </c>
      <c r="BO54" s="1">
        <v>0</v>
      </c>
      <c r="BP54" s="1"/>
    </row>
    <row r="55" spans="1:68" x14ac:dyDescent="0.2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0</v>
      </c>
      <c r="BH55" s="1">
        <v>0</v>
      </c>
      <c r="BI55" s="1">
        <v>0</v>
      </c>
      <c r="BJ55" s="1">
        <v>0</v>
      </c>
      <c r="BK55" s="1">
        <v>1</v>
      </c>
      <c r="BL55" s="1">
        <v>0</v>
      </c>
      <c r="BM55" s="1">
        <v>0</v>
      </c>
      <c r="BN55" s="1">
        <v>0</v>
      </c>
      <c r="BO55" s="1">
        <v>0</v>
      </c>
      <c r="BP55" s="1"/>
    </row>
    <row r="56" spans="1:68" x14ac:dyDescent="0.2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0</v>
      </c>
      <c r="BH56" s="1">
        <v>0</v>
      </c>
      <c r="BI56" s="1">
        <v>0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/>
    </row>
    <row r="57" spans="1:68" x14ac:dyDescent="0.2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1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0</v>
      </c>
      <c r="BF57" s="1">
        <v>1</v>
      </c>
      <c r="BG57" s="1">
        <v>0</v>
      </c>
      <c r="BH57" s="1">
        <v>0</v>
      </c>
      <c r="BI57" s="1">
        <v>0</v>
      </c>
      <c r="BJ57" s="1">
        <v>0</v>
      </c>
      <c r="BK57" s="1">
        <v>1</v>
      </c>
      <c r="BL57" s="1">
        <v>0</v>
      </c>
      <c r="BM57" s="1">
        <v>0</v>
      </c>
      <c r="BN57" s="1">
        <v>0</v>
      </c>
      <c r="BO57" s="1">
        <v>0</v>
      </c>
      <c r="BP57" s="1"/>
    </row>
    <row r="58" spans="1:68" x14ac:dyDescent="0.2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1</v>
      </c>
      <c r="AL58" s="1">
        <v>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1</v>
      </c>
      <c r="BC58" s="1">
        <v>1</v>
      </c>
      <c r="BD58" s="1">
        <v>1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0</v>
      </c>
      <c r="BN58" s="1">
        <v>0</v>
      </c>
      <c r="BO58" s="1">
        <v>0</v>
      </c>
      <c r="BP58" s="1"/>
    </row>
    <row r="59" spans="1:68" x14ac:dyDescent="0.2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0</v>
      </c>
      <c r="AK59" s="1">
        <v>1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1</v>
      </c>
      <c r="AY59" s="1">
        <v>0</v>
      </c>
      <c r="AZ59" s="1">
        <v>0</v>
      </c>
      <c r="BA59" s="1">
        <v>0</v>
      </c>
      <c r="BB59" s="1">
        <v>1</v>
      </c>
      <c r="BC59" s="1">
        <v>1</v>
      </c>
      <c r="BD59" s="1">
        <v>1</v>
      </c>
      <c r="BE59" s="1">
        <v>0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/>
    </row>
    <row r="60" spans="1:68" x14ac:dyDescent="0.2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1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0</v>
      </c>
      <c r="BH60" s="1">
        <v>0</v>
      </c>
      <c r="BI60" s="1">
        <v>0</v>
      </c>
      <c r="BJ60" s="1">
        <v>0</v>
      </c>
      <c r="BK60" s="1">
        <v>1</v>
      </c>
      <c r="BL60" s="1">
        <v>0</v>
      </c>
      <c r="BM60" s="1">
        <v>0</v>
      </c>
      <c r="BN60" s="1">
        <v>0</v>
      </c>
      <c r="BO60" s="1">
        <v>0</v>
      </c>
      <c r="BP60" s="1"/>
    </row>
    <row r="61" spans="1:68" x14ac:dyDescent="0.2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/>
    </row>
    <row r="62" spans="1:68" x14ac:dyDescent="0.2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0</v>
      </c>
      <c r="AI62" s="1">
        <v>0</v>
      </c>
      <c r="AJ62" s="1">
        <v>0</v>
      </c>
      <c r="AK62" s="1">
        <v>1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1</v>
      </c>
      <c r="AY62" s="1">
        <v>0</v>
      </c>
      <c r="AZ62" s="1">
        <v>0</v>
      </c>
      <c r="BA62" s="1">
        <v>0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0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0</v>
      </c>
      <c r="BN62" s="1">
        <v>0</v>
      </c>
      <c r="BO62" s="1">
        <v>0</v>
      </c>
      <c r="BP62" s="1"/>
    </row>
    <row r="63" spans="1:68" x14ac:dyDescent="0.2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0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  <c r="BB63" s="1">
        <v>1</v>
      </c>
      <c r="BC63" s="1">
        <v>0</v>
      </c>
      <c r="BD63" s="1">
        <v>1</v>
      </c>
      <c r="BE63" s="1">
        <v>1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/>
    </row>
    <row r="64" spans="1:68" x14ac:dyDescent="0.2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1</v>
      </c>
      <c r="BC64" s="1">
        <v>0</v>
      </c>
      <c r="BD64" s="1">
        <v>1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/>
    </row>
    <row r="65" spans="1:68" x14ac:dyDescent="0.2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1</v>
      </c>
      <c r="BC65" s="1">
        <v>0</v>
      </c>
      <c r="BD65" s="1">
        <v>1</v>
      </c>
      <c r="BE65" s="1">
        <v>1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0</v>
      </c>
      <c r="BP65" s="1"/>
    </row>
    <row r="66" spans="1:68" x14ac:dyDescent="0.2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1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1</v>
      </c>
      <c r="BC66" s="1">
        <v>0</v>
      </c>
      <c r="BD66" s="1">
        <v>1</v>
      </c>
      <c r="BE66" s="1">
        <v>1</v>
      </c>
      <c r="BF66" s="1">
        <v>1</v>
      </c>
      <c r="BG66" s="1">
        <v>0</v>
      </c>
      <c r="BH66" s="1">
        <v>0</v>
      </c>
      <c r="BI66" s="1">
        <v>0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/>
    </row>
    <row r="67" spans="1:68" x14ac:dyDescent="0.2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1</v>
      </c>
      <c r="BE67" s="1">
        <v>1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1</v>
      </c>
      <c r="BL67" s="1">
        <v>0</v>
      </c>
      <c r="BM67" s="1">
        <v>0</v>
      </c>
      <c r="BN67" s="1">
        <v>0</v>
      </c>
      <c r="BO67" s="1">
        <v>0</v>
      </c>
      <c r="BP67" s="1"/>
    </row>
    <row r="68" spans="1:68" x14ac:dyDescent="0.2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1</v>
      </c>
      <c r="BF68" s="1">
        <v>1</v>
      </c>
      <c r="BG68" s="1">
        <v>0</v>
      </c>
      <c r="BH68" s="1">
        <v>0</v>
      </c>
      <c r="BI68" s="1">
        <v>0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>
        <v>0</v>
      </c>
      <c r="BP68" s="1"/>
    </row>
    <row r="69" spans="1:68" x14ac:dyDescent="0.2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1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1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</row>
    <row r="70" spans="1:68" x14ac:dyDescent="0.2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1</v>
      </c>
      <c r="BE70" s="1">
        <v>1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</row>
    <row r="71" spans="1:68" x14ac:dyDescent="0.2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0</v>
      </c>
      <c r="AK71" s="1">
        <v>0</v>
      </c>
      <c r="AL71" s="1">
        <v>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1</v>
      </c>
      <c r="BG71" s="1">
        <v>0</v>
      </c>
      <c r="BH71" s="1">
        <v>0</v>
      </c>
      <c r="BI71" s="1">
        <v>0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0</v>
      </c>
      <c r="BP71" s="1"/>
    </row>
    <row r="72" spans="1:68" x14ac:dyDescent="0.2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1</v>
      </c>
      <c r="BE72" s="1">
        <v>1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0</v>
      </c>
      <c r="BP72" s="1"/>
    </row>
    <row r="73" spans="1:68" x14ac:dyDescent="0.2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1</v>
      </c>
      <c r="BE73" s="1">
        <v>1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/>
    </row>
    <row r="74" spans="1:68" x14ac:dyDescent="0.2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0</v>
      </c>
      <c r="BE74" s="1">
        <v>1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/>
    </row>
    <row r="75" spans="1:68" x14ac:dyDescent="0.2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1</v>
      </c>
      <c r="BF75" s="1">
        <v>1</v>
      </c>
      <c r="BG75" s="1">
        <v>0</v>
      </c>
      <c r="BH75" s="1">
        <v>0</v>
      </c>
      <c r="BI75" s="1">
        <v>0</v>
      </c>
      <c r="BJ75" s="1">
        <v>0</v>
      </c>
      <c r="BK75" s="1">
        <v>1</v>
      </c>
      <c r="BL75" s="1">
        <v>0</v>
      </c>
      <c r="BM75" s="1">
        <v>0</v>
      </c>
      <c r="BN75" s="1">
        <v>0</v>
      </c>
      <c r="BO75" s="1">
        <v>0</v>
      </c>
      <c r="BP75" s="1"/>
    </row>
    <row r="76" spans="1:68" x14ac:dyDescent="0.2">
      <c r="A76" s="1">
        <v>1870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1</v>
      </c>
      <c r="BF76" s="1">
        <v>1</v>
      </c>
      <c r="BG76" s="1">
        <v>0</v>
      </c>
      <c r="BH76" s="1">
        <v>0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0</v>
      </c>
      <c r="BP76" s="1"/>
    </row>
    <row r="77" spans="1:68" x14ac:dyDescent="0.2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1</v>
      </c>
      <c r="BF77" s="1">
        <v>1</v>
      </c>
      <c r="BG77" s="1">
        <v>0</v>
      </c>
      <c r="BH77" s="1">
        <v>0</v>
      </c>
      <c r="BI77" s="1">
        <v>0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/>
    </row>
    <row r="78" spans="1:68" x14ac:dyDescent="0.2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/>
    </row>
    <row r="79" spans="1:68" x14ac:dyDescent="0.2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1</v>
      </c>
      <c r="AY79" s="1">
        <v>0</v>
      </c>
      <c r="AZ79" s="1">
        <v>1</v>
      </c>
      <c r="BA79" s="1">
        <v>1</v>
      </c>
      <c r="BB79" s="1">
        <v>0</v>
      </c>
      <c r="BC79" s="1">
        <v>0</v>
      </c>
      <c r="BD79" s="1">
        <v>1</v>
      </c>
      <c r="BE79" s="1">
        <v>1</v>
      </c>
      <c r="BF79" s="1">
        <v>1</v>
      </c>
      <c r="BG79" s="1">
        <v>0</v>
      </c>
      <c r="BH79" s="1">
        <v>0</v>
      </c>
      <c r="BI79" s="1">
        <v>0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/>
    </row>
    <row r="80" spans="1:68" x14ac:dyDescent="0.2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1</v>
      </c>
      <c r="AZ80" s="1">
        <v>1</v>
      </c>
      <c r="BA80" s="1">
        <v>1</v>
      </c>
      <c r="BB80" s="1">
        <v>0</v>
      </c>
      <c r="BC80" s="1">
        <v>0</v>
      </c>
      <c r="BD80" s="1">
        <v>1</v>
      </c>
      <c r="BE80" s="1">
        <v>1</v>
      </c>
      <c r="BF80" s="1">
        <v>1</v>
      </c>
      <c r="BG80" s="1">
        <v>0</v>
      </c>
      <c r="BH80" s="1">
        <v>1</v>
      </c>
      <c r="BI80" s="1">
        <v>0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/>
    </row>
    <row r="81" spans="1:68" x14ac:dyDescent="0.2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1</v>
      </c>
      <c r="AV81" s="1">
        <v>0</v>
      </c>
      <c r="AW81" s="1">
        <v>0</v>
      </c>
      <c r="AX81" s="1">
        <v>0</v>
      </c>
      <c r="AY81" s="1">
        <v>1</v>
      </c>
      <c r="AZ81" s="1">
        <v>1</v>
      </c>
      <c r="BA81" s="1">
        <v>1</v>
      </c>
      <c r="BB81" s="1">
        <v>0</v>
      </c>
      <c r="BC81" s="1">
        <v>0</v>
      </c>
      <c r="BD81" s="1">
        <v>1</v>
      </c>
      <c r="BE81" s="1">
        <v>1</v>
      </c>
      <c r="BF81" s="1">
        <v>0</v>
      </c>
      <c r="BG81" s="1">
        <v>0</v>
      </c>
      <c r="BH81" s="1">
        <v>1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0</v>
      </c>
      <c r="BP81" s="1"/>
    </row>
    <row r="82" spans="1:68" x14ac:dyDescent="0.2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</v>
      </c>
      <c r="AT82" s="1">
        <v>0</v>
      </c>
      <c r="AU82" s="1">
        <v>1</v>
      </c>
      <c r="AV82" s="1">
        <v>0</v>
      </c>
      <c r="AW82" s="1">
        <v>0</v>
      </c>
      <c r="AX82" s="1">
        <v>0</v>
      </c>
      <c r="AY82" s="1">
        <v>1</v>
      </c>
      <c r="AZ82" s="1">
        <v>1</v>
      </c>
      <c r="BA82" s="1">
        <v>1</v>
      </c>
      <c r="BB82" s="1">
        <v>0</v>
      </c>
      <c r="BC82" s="1">
        <v>1</v>
      </c>
      <c r="BD82" s="1">
        <v>1</v>
      </c>
      <c r="BE82" s="1">
        <v>1</v>
      </c>
      <c r="BF82" s="1">
        <v>0</v>
      </c>
      <c r="BG82" s="1">
        <v>0</v>
      </c>
      <c r="BH82" s="1">
        <v>1</v>
      </c>
      <c r="BI82" s="1">
        <v>1</v>
      </c>
      <c r="BJ82" s="1">
        <v>1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/>
    </row>
    <row r="83" spans="1:68" x14ac:dyDescent="0.2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1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1</v>
      </c>
      <c r="AZ83" s="1">
        <v>1</v>
      </c>
      <c r="BA83" s="1">
        <v>1</v>
      </c>
      <c r="BB83" s="1">
        <v>0</v>
      </c>
      <c r="BC83" s="1">
        <v>1</v>
      </c>
      <c r="BD83" s="1">
        <v>1</v>
      </c>
      <c r="BE83" s="1">
        <v>1</v>
      </c>
      <c r="BF83" s="1">
        <v>0</v>
      </c>
      <c r="BG83" s="1">
        <v>0</v>
      </c>
      <c r="BH83" s="1">
        <v>1</v>
      </c>
      <c r="BI83" s="1">
        <v>1</v>
      </c>
      <c r="BJ83" s="1">
        <v>1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/>
    </row>
    <row r="84" spans="1:68" x14ac:dyDescent="0.2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1</v>
      </c>
      <c r="AZ84" s="1">
        <v>1</v>
      </c>
      <c r="BA84" s="1">
        <v>1</v>
      </c>
      <c r="BB84" s="1">
        <v>0</v>
      </c>
      <c r="BC84" s="1">
        <v>1</v>
      </c>
      <c r="BD84" s="1">
        <v>1</v>
      </c>
      <c r="BE84" s="1">
        <v>1</v>
      </c>
      <c r="BF84" s="1">
        <v>0</v>
      </c>
      <c r="BG84" s="1">
        <v>0</v>
      </c>
      <c r="BH84" s="1">
        <v>1</v>
      </c>
      <c r="BI84" s="1">
        <v>1</v>
      </c>
      <c r="BJ84" s="1">
        <v>1</v>
      </c>
      <c r="BK84" s="1">
        <v>1</v>
      </c>
      <c r="BL84" s="1">
        <v>0</v>
      </c>
      <c r="BM84" s="1">
        <v>0</v>
      </c>
      <c r="BN84" s="1">
        <v>0</v>
      </c>
      <c r="BO84" s="1">
        <v>0</v>
      </c>
      <c r="BP84" s="1"/>
    </row>
    <row r="85" spans="1:68" x14ac:dyDescent="0.2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</v>
      </c>
      <c r="AT85" s="1">
        <v>0</v>
      </c>
      <c r="AU85" s="1">
        <v>1</v>
      </c>
      <c r="AV85" s="1">
        <v>0</v>
      </c>
      <c r="AW85" s="1">
        <v>0</v>
      </c>
      <c r="AX85" s="1">
        <v>0</v>
      </c>
      <c r="AY85" s="1">
        <v>1</v>
      </c>
      <c r="AZ85" s="1">
        <v>1</v>
      </c>
      <c r="BA85" s="1">
        <v>1</v>
      </c>
      <c r="BB85" s="1">
        <v>0</v>
      </c>
      <c r="BC85" s="1">
        <v>1</v>
      </c>
      <c r="BD85" s="1">
        <v>1</v>
      </c>
      <c r="BE85" s="1">
        <v>1</v>
      </c>
      <c r="BF85" s="1">
        <v>0</v>
      </c>
      <c r="BG85" s="1">
        <v>0</v>
      </c>
      <c r="BH85" s="1">
        <v>1</v>
      </c>
      <c r="BI85" s="1">
        <v>1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/>
    </row>
    <row r="86" spans="1:68" x14ac:dyDescent="0.2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0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0</v>
      </c>
      <c r="BC86" s="1">
        <v>1</v>
      </c>
      <c r="BD86" s="1">
        <v>1</v>
      </c>
      <c r="BE86" s="1">
        <v>1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/>
    </row>
    <row r="87" spans="1:68" x14ac:dyDescent="0.2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0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0</v>
      </c>
      <c r="BC87" s="1">
        <v>1</v>
      </c>
      <c r="BD87" s="1">
        <v>1</v>
      </c>
      <c r="BE87" s="1">
        <v>1</v>
      </c>
      <c r="BF87" s="1">
        <v>0</v>
      </c>
      <c r="BG87" s="1">
        <v>0</v>
      </c>
      <c r="BH87" s="1">
        <v>1</v>
      </c>
      <c r="BI87" s="1">
        <v>1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/>
    </row>
    <row r="88" spans="1:68" x14ac:dyDescent="0.2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0</v>
      </c>
      <c r="BC88" s="1">
        <v>1</v>
      </c>
      <c r="BD88" s="1">
        <v>1</v>
      </c>
      <c r="BE88" s="1">
        <v>1</v>
      </c>
      <c r="BF88" s="1">
        <v>0</v>
      </c>
      <c r="BG88" s="1">
        <v>0</v>
      </c>
      <c r="BH88" s="1">
        <v>1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</row>
    <row r="89" spans="1:68" x14ac:dyDescent="0.2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0</v>
      </c>
      <c r="BC89" s="1">
        <v>1</v>
      </c>
      <c r="BD89" s="1">
        <v>1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</row>
    <row r="90" spans="1:68" x14ac:dyDescent="0.2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1</v>
      </c>
      <c r="AY90" s="1">
        <v>1</v>
      </c>
      <c r="AZ90" s="1">
        <v>1</v>
      </c>
      <c r="BA90" s="1">
        <v>1</v>
      </c>
      <c r="BB90" s="1">
        <v>0</v>
      </c>
      <c r="BC90" s="1">
        <v>1</v>
      </c>
      <c r="BD90" s="1">
        <v>1</v>
      </c>
      <c r="BE90" s="1">
        <v>1</v>
      </c>
      <c r="BF90" s="1">
        <v>0</v>
      </c>
      <c r="BG90" s="1">
        <v>0</v>
      </c>
      <c r="BH90" s="1">
        <v>1</v>
      </c>
      <c r="BI90" s="1">
        <v>1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/>
    </row>
    <row r="91" spans="1:68" x14ac:dyDescent="0.2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1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1</v>
      </c>
      <c r="AZ91" s="1">
        <v>1</v>
      </c>
      <c r="BA91" s="1">
        <v>1</v>
      </c>
      <c r="BB91" s="1">
        <v>0</v>
      </c>
      <c r="BC91" s="1">
        <v>1</v>
      </c>
      <c r="BD91" s="1">
        <v>1</v>
      </c>
      <c r="BE91" s="1">
        <v>1</v>
      </c>
      <c r="BF91" s="1">
        <v>0</v>
      </c>
      <c r="BG91" s="1">
        <v>0</v>
      </c>
      <c r="BH91" s="1">
        <v>1</v>
      </c>
      <c r="BI91" s="1">
        <v>1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</row>
    <row r="92" spans="1:68" x14ac:dyDescent="0.2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1</v>
      </c>
      <c r="BA92" s="1">
        <v>1</v>
      </c>
      <c r="BB92" s="1">
        <v>0</v>
      </c>
      <c r="BC92" s="1">
        <v>1</v>
      </c>
      <c r="BD92" s="1">
        <v>1</v>
      </c>
      <c r="BE92" s="1">
        <v>0</v>
      </c>
      <c r="BF92" s="1">
        <v>0</v>
      </c>
      <c r="BG92" s="1">
        <v>0</v>
      </c>
      <c r="BH92" s="1">
        <v>0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</row>
    <row r="93" spans="1:68" x14ac:dyDescent="0.2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1</v>
      </c>
      <c r="BA93" s="1">
        <v>1</v>
      </c>
      <c r="BB93" s="1">
        <v>0</v>
      </c>
      <c r="BC93" s="1">
        <v>1</v>
      </c>
      <c r="BD93" s="1">
        <v>1</v>
      </c>
      <c r="BE93" s="1">
        <v>0</v>
      </c>
      <c r="BF93" s="1">
        <v>0</v>
      </c>
      <c r="BG93" s="1">
        <v>0</v>
      </c>
      <c r="BH93" s="1">
        <v>0</v>
      </c>
      <c r="BI93" s="1">
        <v>1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</row>
    <row r="94" spans="1:68" x14ac:dyDescent="0.2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1</v>
      </c>
      <c r="BA94" s="1">
        <v>1</v>
      </c>
      <c r="BB94" s="1">
        <v>0</v>
      </c>
      <c r="BC94" s="1">
        <v>1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1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</row>
    <row r="95" spans="1:68" x14ac:dyDescent="0.2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</row>
    <row r="96" spans="1:68" x14ac:dyDescent="0.2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1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/>
    </row>
    <row r="97" spans="1:68" x14ac:dyDescent="0.2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</row>
    <row r="98" spans="1:68" x14ac:dyDescent="0.2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0</v>
      </c>
      <c r="BG98" s="1">
        <v>0</v>
      </c>
      <c r="BH98" s="1">
        <v>1</v>
      </c>
      <c r="BI98" s="1">
        <v>0</v>
      </c>
      <c r="BJ98" s="1">
        <v>0</v>
      </c>
      <c r="BK98" s="1">
        <v>1</v>
      </c>
      <c r="BL98" s="1">
        <v>0</v>
      </c>
      <c r="BM98" s="1">
        <v>0</v>
      </c>
      <c r="BN98" s="1">
        <v>0</v>
      </c>
      <c r="BO98" s="1">
        <v>0</v>
      </c>
      <c r="BP98" s="1"/>
    </row>
    <row r="99" spans="1:68" x14ac:dyDescent="0.2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1</v>
      </c>
      <c r="BE99" s="1">
        <v>0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/>
    </row>
    <row r="100" spans="1:68" x14ac:dyDescent="0.2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</v>
      </c>
      <c r="AH100" s="1">
        <v>0</v>
      </c>
      <c r="AI100" s="1">
        <v>0</v>
      </c>
      <c r="AJ100" s="1">
        <v>0</v>
      </c>
      <c r="AK100" s="1">
        <v>1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</v>
      </c>
      <c r="AY100" s="1">
        <v>0</v>
      </c>
      <c r="AZ100" s="1">
        <v>0</v>
      </c>
      <c r="BA100" s="1">
        <v>1</v>
      </c>
      <c r="BB100" s="1">
        <v>0</v>
      </c>
      <c r="BC100" s="1">
        <v>1</v>
      </c>
      <c r="BD100" s="1">
        <v>1</v>
      </c>
      <c r="BE100" s="1">
        <v>0</v>
      </c>
      <c r="BF100" s="1">
        <v>1</v>
      </c>
      <c r="BG100" s="1">
        <v>0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</row>
    <row r="101" spans="1:68" x14ac:dyDescent="0.2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</v>
      </c>
      <c r="AY101" s="1">
        <v>1</v>
      </c>
      <c r="AZ101" s="1">
        <v>0</v>
      </c>
      <c r="BA101" s="1">
        <v>1</v>
      </c>
      <c r="BB101" s="1">
        <v>0</v>
      </c>
      <c r="BC101" s="1">
        <v>0</v>
      </c>
      <c r="BD101" s="1">
        <v>1</v>
      </c>
      <c r="BE101" s="1">
        <v>0</v>
      </c>
      <c r="BF101" s="1">
        <v>1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</row>
    <row r="102" spans="1:68" x14ac:dyDescent="0.2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</v>
      </c>
      <c r="AH102" s="1">
        <v>0</v>
      </c>
      <c r="AI102" s="1">
        <v>0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</v>
      </c>
      <c r="AY102" s="1">
        <v>1</v>
      </c>
      <c r="AZ102" s="1">
        <v>0</v>
      </c>
      <c r="BA102" s="1">
        <v>1</v>
      </c>
      <c r="BB102" s="1">
        <v>0</v>
      </c>
      <c r="BC102" s="1">
        <v>0</v>
      </c>
      <c r="BD102" s="1">
        <v>1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</row>
    <row r="103" spans="1:68" x14ac:dyDescent="0.2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</v>
      </c>
      <c r="AH103" s="1">
        <v>0</v>
      </c>
      <c r="AI103" s="1">
        <v>0</v>
      </c>
      <c r="AJ103" s="1">
        <v>0</v>
      </c>
      <c r="AK103" s="1">
        <v>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</v>
      </c>
      <c r="AZ103" s="1">
        <v>1</v>
      </c>
      <c r="BA103" s="1">
        <v>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</row>
    <row r="104" spans="1:68" x14ac:dyDescent="0.2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</v>
      </c>
      <c r="BL104" s="1">
        <v>0</v>
      </c>
      <c r="BM104" s="1">
        <v>0</v>
      </c>
      <c r="BN104" s="1">
        <v>0</v>
      </c>
      <c r="BO104" s="1">
        <v>0</v>
      </c>
      <c r="BP104" s="1"/>
    </row>
    <row r="105" spans="1:68" x14ac:dyDescent="0.2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1</v>
      </c>
      <c r="BD105" s="1">
        <v>1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</v>
      </c>
      <c r="BL105" s="1">
        <v>0</v>
      </c>
      <c r="BM105" s="1">
        <v>0</v>
      </c>
      <c r="BN105" s="1">
        <v>0</v>
      </c>
      <c r="BO105" s="1">
        <v>0</v>
      </c>
      <c r="BP105" s="1"/>
    </row>
    <row r="106" spans="1:68" x14ac:dyDescent="0.2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1</v>
      </c>
      <c r="AY106" s="1">
        <v>0</v>
      </c>
      <c r="AZ106" s="1">
        <v>1</v>
      </c>
      <c r="BA106" s="1">
        <v>0</v>
      </c>
      <c r="BB106" s="1">
        <v>0</v>
      </c>
      <c r="BC106" s="1">
        <v>1</v>
      </c>
      <c r="BD106" s="1">
        <v>1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/>
    </row>
    <row r="107" spans="1:68" x14ac:dyDescent="0.2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1</v>
      </c>
      <c r="AW107" s="1">
        <v>0</v>
      </c>
      <c r="AX107" s="1">
        <v>1</v>
      </c>
      <c r="AY107" s="1">
        <v>1</v>
      </c>
      <c r="AZ107" s="1">
        <v>1</v>
      </c>
      <c r="BA107" s="1">
        <v>0</v>
      </c>
      <c r="BB107" s="1">
        <v>0</v>
      </c>
      <c r="BC107" s="1">
        <v>1</v>
      </c>
      <c r="BD107" s="1">
        <v>1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/>
    </row>
    <row r="108" spans="1:68" x14ac:dyDescent="0.2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1</v>
      </c>
      <c r="AY108" s="1">
        <v>1</v>
      </c>
      <c r="AZ108" s="1">
        <v>1</v>
      </c>
      <c r="BA108" s="1">
        <v>0</v>
      </c>
      <c r="BB108" s="1">
        <v>0</v>
      </c>
      <c r="BC108" s="1">
        <v>1</v>
      </c>
      <c r="BD108" s="1">
        <v>1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/>
    </row>
    <row r="109" spans="1:68" x14ac:dyDescent="0.2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</v>
      </c>
      <c r="AW109" s="1">
        <v>0</v>
      </c>
      <c r="AX109" s="1">
        <v>1</v>
      </c>
      <c r="AY109" s="1">
        <v>1</v>
      </c>
      <c r="AZ109" s="1">
        <v>1</v>
      </c>
      <c r="BA109" s="1">
        <v>0</v>
      </c>
      <c r="BB109" s="1">
        <v>0</v>
      </c>
      <c r="BC109" s="1">
        <v>1</v>
      </c>
      <c r="BD109" s="1">
        <v>1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/>
    </row>
    <row r="110" spans="1:68" x14ac:dyDescent="0.2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1</v>
      </c>
      <c r="AW110" s="1">
        <v>0</v>
      </c>
      <c r="AX110" s="1">
        <v>1</v>
      </c>
      <c r="AY110" s="1">
        <v>1</v>
      </c>
      <c r="AZ110" s="1">
        <v>1</v>
      </c>
      <c r="BA110" s="1">
        <v>0</v>
      </c>
      <c r="BB110" s="1">
        <v>0</v>
      </c>
      <c r="BC110" s="1">
        <v>1</v>
      </c>
      <c r="BD110" s="1">
        <v>1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/>
    </row>
    <row r="111" spans="1:68" x14ac:dyDescent="0.2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1</v>
      </c>
      <c r="BA111" s="1">
        <v>0</v>
      </c>
      <c r="BB111" s="1">
        <v>0</v>
      </c>
      <c r="BC111" s="1">
        <v>1</v>
      </c>
      <c r="BD111" s="1">
        <v>1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1</v>
      </c>
      <c r="BL111" s="1">
        <v>0</v>
      </c>
      <c r="BM111" s="1">
        <v>0</v>
      </c>
      <c r="BN111" s="1">
        <v>0</v>
      </c>
      <c r="BO111" s="1">
        <v>0</v>
      </c>
      <c r="BP111" s="1"/>
    </row>
    <row r="112" spans="1:68" x14ac:dyDescent="0.2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1</v>
      </c>
      <c r="AW112" s="1">
        <v>0</v>
      </c>
      <c r="AX112" s="1">
        <v>0</v>
      </c>
      <c r="AY112" s="1">
        <v>1</v>
      </c>
      <c r="AZ112" s="1">
        <v>1</v>
      </c>
      <c r="BA112" s="1">
        <v>1</v>
      </c>
      <c r="BB112" s="1">
        <v>0</v>
      </c>
      <c r="BC112" s="1">
        <v>1</v>
      </c>
      <c r="BD112" s="1">
        <v>1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/>
    </row>
    <row r="113" spans="1:68" x14ac:dyDescent="0.2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</v>
      </c>
      <c r="AW113" s="1">
        <v>0</v>
      </c>
      <c r="AX113" s="1">
        <v>0</v>
      </c>
      <c r="AY113" s="1">
        <v>1</v>
      </c>
      <c r="AZ113" s="1">
        <v>1</v>
      </c>
      <c r="BA113" s="1">
        <v>1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/>
    </row>
    <row r="114" spans="1:68" x14ac:dyDescent="0.2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1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</row>
    <row r="115" spans="1:68" x14ac:dyDescent="0.2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0</v>
      </c>
      <c r="AY115" s="1">
        <v>1</v>
      </c>
      <c r="AZ115" s="1">
        <v>0</v>
      </c>
      <c r="BA115" s="1">
        <v>1</v>
      </c>
      <c r="BB115" s="1">
        <v>0</v>
      </c>
      <c r="BC115" s="1">
        <v>1</v>
      </c>
      <c r="BD115" s="1">
        <v>1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</row>
    <row r="116" spans="1:68" x14ac:dyDescent="0.2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1</v>
      </c>
      <c r="AZ116" s="1">
        <v>0</v>
      </c>
      <c r="BA116" s="1">
        <v>1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</row>
    <row r="117" spans="1:68" x14ac:dyDescent="0.2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1</v>
      </c>
      <c r="AZ117" s="1">
        <v>0</v>
      </c>
      <c r="BA117" s="1">
        <v>1</v>
      </c>
      <c r="BB117" s="1">
        <v>0</v>
      </c>
      <c r="BC117" s="1">
        <v>1</v>
      </c>
      <c r="BD117" s="1">
        <v>1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</row>
    <row r="118" spans="1:68" x14ac:dyDescent="0.2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/>
    </row>
    <row r="119" spans="1:68" x14ac:dyDescent="0.2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</v>
      </c>
      <c r="BD119" s="1">
        <v>1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/>
    </row>
    <row r="120" spans="1:68" x14ac:dyDescent="0.2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0</v>
      </c>
      <c r="BD120" s="1">
        <v>1</v>
      </c>
      <c r="BE120" s="1">
        <v>1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/>
    </row>
    <row r="121" spans="1:68" x14ac:dyDescent="0.2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0</v>
      </c>
      <c r="BD121" s="1">
        <v>1</v>
      </c>
      <c r="BE121" s="1">
        <v>1</v>
      </c>
      <c r="BF121" s="1">
        <v>1</v>
      </c>
      <c r="BG121" s="1">
        <v>0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</row>
    <row r="122" spans="1:68" x14ac:dyDescent="0.2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1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1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</row>
    <row r="123" spans="1:68" x14ac:dyDescent="0.2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1</v>
      </c>
      <c r="BE123" s="1">
        <v>1</v>
      </c>
      <c r="BF123" s="1">
        <v>1</v>
      </c>
      <c r="BG123" s="1">
        <v>0</v>
      </c>
      <c r="BH123" s="1">
        <v>0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</row>
    <row r="124" spans="1:68" x14ac:dyDescent="0.2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1</v>
      </c>
      <c r="BE124" s="1">
        <v>1</v>
      </c>
      <c r="BF124" s="1">
        <v>0</v>
      </c>
      <c r="BG124" s="1">
        <v>0</v>
      </c>
      <c r="BH124" s="1">
        <v>0</v>
      </c>
      <c r="BI124" s="1">
        <v>0</v>
      </c>
      <c r="BJ124" s="1">
        <v>1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</row>
    <row r="125" spans="1:68" x14ac:dyDescent="0.2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1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</row>
    <row r="126" spans="1:68" x14ac:dyDescent="0.2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1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1</v>
      </c>
      <c r="BB126" s="1">
        <v>0</v>
      </c>
      <c r="BC126" s="1">
        <v>0</v>
      </c>
      <c r="BD126" s="1">
        <v>1</v>
      </c>
      <c r="BE126" s="1">
        <v>1</v>
      </c>
      <c r="BF126" s="1">
        <v>0</v>
      </c>
      <c r="BG126" s="1">
        <v>0</v>
      </c>
      <c r="BH126" s="1">
        <v>1</v>
      </c>
      <c r="BI126" s="1">
        <v>0</v>
      </c>
      <c r="BJ126" s="1">
        <v>1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</row>
    <row r="127" spans="1:68" x14ac:dyDescent="0.2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1</v>
      </c>
      <c r="BB127" s="1">
        <v>1</v>
      </c>
      <c r="BC127" s="1">
        <v>0</v>
      </c>
      <c r="BD127" s="1">
        <v>1</v>
      </c>
      <c r="BE127" s="1">
        <v>1</v>
      </c>
      <c r="BF127" s="1">
        <v>0</v>
      </c>
      <c r="BG127" s="1">
        <v>0</v>
      </c>
      <c r="BH127" s="1">
        <v>1</v>
      </c>
      <c r="BI127" s="1">
        <v>0</v>
      </c>
      <c r="BJ127" s="1">
        <v>1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</row>
    <row r="128" spans="1:68" x14ac:dyDescent="0.2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1</v>
      </c>
      <c r="BB128" s="1">
        <v>1</v>
      </c>
      <c r="BC128" s="1">
        <v>0</v>
      </c>
      <c r="BD128" s="1">
        <v>1</v>
      </c>
      <c r="BE128" s="1">
        <v>1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</row>
    <row r="129" spans="1:68" x14ac:dyDescent="0.2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1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/>
    </row>
    <row r="130" spans="1:68" x14ac:dyDescent="0.2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1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1</v>
      </c>
      <c r="BE130" s="1">
        <v>0</v>
      </c>
      <c r="BF130" s="1">
        <v>0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/>
    </row>
    <row r="131" spans="1:68" x14ac:dyDescent="0.2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1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</row>
    <row r="132" spans="1:68" x14ac:dyDescent="0.2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</row>
    <row r="133" spans="1:68" x14ac:dyDescent="0.2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</row>
    <row r="134" spans="1:68" x14ac:dyDescent="0.2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1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</row>
    <row r="135" spans="1:68" x14ac:dyDescent="0.2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/>
    </row>
    <row r="136" spans="1:68" x14ac:dyDescent="0.2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/>
    </row>
    <row r="137" spans="1:68" x14ac:dyDescent="0.2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1</v>
      </c>
      <c r="AS137" s="1">
        <v>1</v>
      </c>
      <c r="AT137" s="1">
        <v>0</v>
      </c>
      <c r="AU137" s="1">
        <v>1</v>
      </c>
      <c r="AV137" s="1">
        <v>1</v>
      </c>
      <c r="AW137" s="1">
        <v>1</v>
      </c>
      <c r="AX137" s="1">
        <v>0</v>
      </c>
      <c r="AY137" s="1">
        <v>0</v>
      </c>
      <c r="AZ137" s="1">
        <v>1</v>
      </c>
      <c r="BA137" s="1">
        <v>1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1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/>
    </row>
    <row r="138" spans="1:68" x14ac:dyDescent="0.2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1</v>
      </c>
      <c r="AS138" s="1">
        <v>1</v>
      </c>
      <c r="AT138" s="1">
        <v>0</v>
      </c>
      <c r="AU138" s="1">
        <v>1</v>
      </c>
      <c r="AV138" s="1">
        <v>1</v>
      </c>
      <c r="AW138" s="1">
        <v>1</v>
      </c>
      <c r="AX138" s="1">
        <v>1</v>
      </c>
      <c r="AY138" s="1">
        <v>1</v>
      </c>
      <c r="AZ138" s="1">
        <v>1</v>
      </c>
      <c r="BA138" s="1">
        <v>1</v>
      </c>
      <c r="BB138" s="1">
        <v>1</v>
      </c>
      <c r="BC138" s="1">
        <v>0</v>
      </c>
      <c r="BD138" s="1">
        <v>0</v>
      </c>
      <c r="BE138" s="1">
        <v>1</v>
      </c>
      <c r="BF138" s="1">
        <v>1</v>
      </c>
      <c r="BG138" s="1">
        <v>1</v>
      </c>
      <c r="BH138" s="1">
        <v>1</v>
      </c>
      <c r="BI138" s="1">
        <v>1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/>
    </row>
    <row r="139" spans="1:68" x14ac:dyDescent="0.2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1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1</v>
      </c>
      <c r="AP139" s="1">
        <v>0</v>
      </c>
      <c r="AQ139" s="1">
        <v>1</v>
      </c>
      <c r="AR139" s="1">
        <v>1</v>
      </c>
      <c r="AS139" s="1">
        <v>0</v>
      </c>
      <c r="AT139" s="1">
        <v>0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0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/>
    </row>
    <row r="140" spans="1:68" x14ac:dyDescent="0.2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</v>
      </c>
      <c r="AP140" s="1">
        <v>0</v>
      </c>
      <c r="AQ140" s="1">
        <v>1</v>
      </c>
      <c r="AR140" s="1">
        <v>1</v>
      </c>
      <c r="AS140" s="1">
        <v>0</v>
      </c>
      <c r="AT140" s="1">
        <v>0</v>
      </c>
      <c r="AU140" s="1">
        <v>1</v>
      </c>
      <c r="AV140" s="1">
        <v>0</v>
      </c>
      <c r="AW140" s="1">
        <v>1</v>
      </c>
      <c r="AX140" s="1">
        <v>1</v>
      </c>
      <c r="AY140" s="1">
        <v>1</v>
      </c>
      <c r="AZ140" s="1">
        <v>1</v>
      </c>
      <c r="BA140" s="1">
        <v>1</v>
      </c>
      <c r="BB140" s="1">
        <v>1</v>
      </c>
      <c r="BC140" s="1">
        <v>1</v>
      </c>
      <c r="BD140" s="1">
        <v>0</v>
      </c>
      <c r="BE140" s="1">
        <v>1</v>
      </c>
      <c r="BF140" s="1">
        <v>1</v>
      </c>
      <c r="BG140" s="1">
        <v>1</v>
      </c>
      <c r="BH140" s="1">
        <v>1</v>
      </c>
      <c r="BI140" s="1">
        <v>1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</row>
    <row r="141" spans="1:68" x14ac:dyDescent="0.2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</v>
      </c>
      <c r="AG141" s="1">
        <v>1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1</v>
      </c>
      <c r="AP141" s="1">
        <v>0</v>
      </c>
      <c r="AQ141" s="1">
        <v>1</v>
      </c>
      <c r="AR141" s="1">
        <v>1</v>
      </c>
      <c r="AS141" s="1">
        <v>0</v>
      </c>
      <c r="AT141" s="1">
        <v>0</v>
      </c>
      <c r="AU141" s="1">
        <v>1</v>
      </c>
      <c r="AV141" s="1">
        <v>0</v>
      </c>
      <c r="AW141" s="1">
        <v>1</v>
      </c>
      <c r="AX141" s="1">
        <v>1</v>
      </c>
      <c r="AY141" s="1">
        <v>1</v>
      </c>
      <c r="AZ141" s="1">
        <v>0</v>
      </c>
      <c r="BA141" s="1">
        <v>1</v>
      </c>
      <c r="BB141" s="1">
        <v>1</v>
      </c>
      <c r="BC141" s="1">
        <v>1</v>
      </c>
      <c r="BD141" s="1">
        <v>0</v>
      </c>
      <c r="BE141" s="1">
        <v>1</v>
      </c>
      <c r="BF141" s="1">
        <v>1</v>
      </c>
      <c r="BG141" s="1">
        <v>1</v>
      </c>
      <c r="BH141" s="1">
        <v>1</v>
      </c>
      <c r="BI141" s="1">
        <v>1</v>
      </c>
      <c r="BJ141" s="1">
        <v>1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</row>
    <row r="142" spans="1:68" x14ac:dyDescent="0.2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1</v>
      </c>
      <c r="AG142" s="1">
        <v>1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1</v>
      </c>
      <c r="AP142" s="1">
        <v>1</v>
      </c>
      <c r="AQ142" s="1">
        <v>1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1</v>
      </c>
      <c r="AX142" s="1">
        <v>1</v>
      </c>
      <c r="AY142" s="1">
        <v>1</v>
      </c>
      <c r="AZ142" s="1">
        <v>0</v>
      </c>
      <c r="BA142" s="1">
        <v>1</v>
      </c>
      <c r="BB142" s="1">
        <v>0</v>
      </c>
      <c r="BC142" s="1">
        <v>1</v>
      </c>
      <c r="BD142" s="1">
        <v>0</v>
      </c>
      <c r="BE142" s="1">
        <v>1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</row>
    <row r="143" spans="1:68" x14ac:dyDescent="0.2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1</v>
      </c>
      <c r="AG143" s="1">
        <v>1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1</v>
      </c>
      <c r="AP143" s="1">
        <v>1</v>
      </c>
      <c r="AQ143" s="1">
        <v>1</v>
      </c>
      <c r="AR143" s="1">
        <v>1</v>
      </c>
      <c r="AS143" s="1">
        <v>0</v>
      </c>
      <c r="AT143" s="1">
        <v>0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0</v>
      </c>
      <c r="BA143" s="1">
        <v>1</v>
      </c>
      <c r="BB143" s="1">
        <v>0</v>
      </c>
      <c r="BC143" s="1">
        <v>0</v>
      </c>
      <c r="BD143" s="1">
        <v>0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</row>
    <row r="144" spans="1:68" x14ac:dyDescent="0.2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1</v>
      </c>
      <c r="AG144" s="1">
        <v>1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1</v>
      </c>
      <c r="AR144" s="1">
        <v>1</v>
      </c>
      <c r="AS144" s="1">
        <v>0</v>
      </c>
      <c r="AT144" s="1">
        <v>0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0</v>
      </c>
      <c r="BA144" s="1">
        <v>1</v>
      </c>
      <c r="BB144" s="1">
        <v>1</v>
      </c>
      <c r="BC144" s="1">
        <v>0</v>
      </c>
      <c r="BD144" s="1">
        <v>0</v>
      </c>
      <c r="BE144" s="1">
        <v>1</v>
      </c>
      <c r="BF144" s="1">
        <v>0</v>
      </c>
      <c r="BG144" s="1">
        <v>1</v>
      </c>
      <c r="BH144" s="1">
        <v>1</v>
      </c>
      <c r="BI144" s="1">
        <v>1</v>
      </c>
      <c r="BJ144" s="1">
        <v>1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</row>
    <row r="145" spans="1:68" x14ac:dyDescent="0.2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1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1</v>
      </c>
      <c r="AR145" s="1">
        <v>1</v>
      </c>
      <c r="AS145" s="1">
        <v>0</v>
      </c>
      <c r="AT145" s="1">
        <v>0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0</v>
      </c>
      <c r="BA145" s="1">
        <v>1</v>
      </c>
      <c r="BB145" s="1">
        <v>1</v>
      </c>
      <c r="BC145" s="1">
        <v>0</v>
      </c>
      <c r="BD145" s="1">
        <v>0</v>
      </c>
      <c r="BE145" s="1">
        <v>1</v>
      </c>
      <c r="BF145" s="1">
        <v>0</v>
      </c>
      <c r="BG145" s="1">
        <v>1</v>
      </c>
      <c r="BH145" s="1">
        <v>1</v>
      </c>
      <c r="BI145" s="1">
        <v>1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</row>
    <row r="146" spans="1:68" x14ac:dyDescent="0.2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0</v>
      </c>
      <c r="AF146" s="1">
        <v>1</v>
      </c>
      <c r="AG146" s="1">
        <v>1</v>
      </c>
      <c r="AH146" s="1">
        <v>1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1</v>
      </c>
      <c r="AQ146" s="1">
        <v>1</v>
      </c>
      <c r="AR146" s="1">
        <v>1</v>
      </c>
      <c r="AS146" s="1">
        <v>1</v>
      </c>
      <c r="AT146" s="1">
        <v>0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0</v>
      </c>
      <c r="BA146" s="1">
        <v>1</v>
      </c>
      <c r="BB146" s="1">
        <v>1</v>
      </c>
      <c r="BC146" s="1">
        <v>0</v>
      </c>
      <c r="BD146" s="1">
        <v>0</v>
      </c>
      <c r="BE146" s="1">
        <v>1</v>
      </c>
      <c r="BF146" s="1">
        <v>0</v>
      </c>
      <c r="BG146" s="1">
        <v>1</v>
      </c>
      <c r="BH146" s="1">
        <v>1</v>
      </c>
      <c r="BI146" s="1">
        <v>1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</row>
    <row r="147" spans="1:68" x14ac:dyDescent="0.2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1">
        <v>0</v>
      </c>
      <c r="AC147" s="1">
        <v>0</v>
      </c>
      <c r="AD147" s="1">
        <v>0</v>
      </c>
      <c r="AE147" s="1">
        <v>0</v>
      </c>
      <c r="AF147" s="1">
        <v>1</v>
      </c>
      <c r="AG147" s="1">
        <v>1</v>
      </c>
      <c r="AH147" s="1">
        <v>1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0</v>
      </c>
      <c r="BA147" s="1">
        <v>1</v>
      </c>
      <c r="BB147" s="1">
        <v>1</v>
      </c>
      <c r="BC147" s="1">
        <v>0</v>
      </c>
      <c r="BD147" s="1">
        <v>0</v>
      </c>
      <c r="BE147" s="1">
        <v>1</v>
      </c>
      <c r="BF147" s="1">
        <v>0</v>
      </c>
      <c r="BG147" s="1">
        <v>1</v>
      </c>
      <c r="BH147" s="1">
        <v>1</v>
      </c>
      <c r="BI147" s="1">
        <v>1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</row>
    <row r="148" spans="1:68" x14ac:dyDescent="0.2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1</v>
      </c>
      <c r="AH148" s="1">
        <v>1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0</v>
      </c>
      <c r="AU148" s="1">
        <v>1</v>
      </c>
      <c r="AV148" s="1">
        <v>1</v>
      </c>
      <c r="AW148" s="1">
        <v>1</v>
      </c>
      <c r="AX148" s="1">
        <v>1</v>
      </c>
      <c r="AY148" s="1">
        <v>1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0</v>
      </c>
      <c r="BG148" s="1">
        <v>1</v>
      </c>
      <c r="BH148" s="1">
        <v>1</v>
      </c>
      <c r="BI148" s="1">
        <v>1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</row>
    <row r="149" spans="1:68" x14ac:dyDescent="0.2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1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1">
        <v>0</v>
      </c>
      <c r="AC149" s="1">
        <v>0</v>
      </c>
      <c r="AD149" s="1">
        <v>0</v>
      </c>
      <c r="AE149" s="1">
        <v>0</v>
      </c>
      <c r="AF149" s="1">
        <v>1</v>
      </c>
      <c r="AG149" s="1">
        <v>1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0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0</v>
      </c>
      <c r="BA149" s="1">
        <v>1</v>
      </c>
      <c r="BB149" s="1">
        <v>1</v>
      </c>
      <c r="BC149" s="1">
        <v>0</v>
      </c>
      <c r="BD149" s="1">
        <v>0</v>
      </c>
      <c r="BE149" s="1">
        <v>0</v>
      </c>
      <c r="BF149" s="1">
        <v>0</v>
      </c>
      <c r="BG149" s="1">
        <v>1</v>
      </c>
      <c r="BH149" s="1">
        <v>1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</row>
    <row r="150" spans="1:68" x14ac:dyDescent="0.2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</v>
      </c>
      <c r="P150" s="1">
        <v>0</v>
      </c>
      <c r="Q150" s="1">
        <v>0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1</v>
      </c>
      <c r="AH150" s="1">
        <v>1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1</v>
      </c>
      <c r="AR150" s="1">
        <v>1</v>
      </c>
      <c r="AS150" s="1">
        <v>0</v>
      </c>
      <c r="AT150" s="1">
        <v>0</v>
      </c>
      <c r="AU150" s="1">
        <v>1</v>
      </c>
      <c r="AV150" s="1">
        <v>0</v>
      </c>
      <c r="AW150" s="1">
        <v>1</v>
      </c>
      <c r="AX150" s="1">
        <v>1</v>
      </c>
      <c r="AY150" s="1">
        <v>1</v>
      </c>
      <c r="AZ150" s="1">
        <v>0</v>
      </c>
      <c r="BA150" s="1">
        <v>1</v>
      </c>
      <c r="BB150" s="1">
        <v>1</v>
      </c>
      <c r="BC150" s="1">
        <v>0</v>
      </c>
      <c r="BD150" s="1">
        <v>0</v>
      </c>
      <c r="BE150" s="1">
        <v>0</v>
      </c>
      <c r="BF150" s="1">
        <v>0</v>
      </c>
      <c r="BG150" s="1">
        <v>1</v>
      </c>
      <c r="BH150" s="1">
        <v>1</v>
      </c>
      <c r="BI150" s="1">
        <v>1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</row>
    <row r="151" spans="1:68" x14ac:dyDescent="0.2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1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1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1</v>
      </c>
      <c r="AV151" s="1">
        <v>0</v>
      </c>
      <c r="AW151" s="1">
        <v>1</v>
      </c>
      <c r="AX151" s="1">
        <v>0</v>
      </c>
      <c r="AY151" s="1">
        <v>1</v>
      </c>
      <c r="AZ151" s="1"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1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</row>
    <row r="152" spans="1:68" x14ac:dyDescent="0.2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</v>
      </c>
      <c r="AB152" s="1">
        <v>0</v>
      </c>
      <c r="AC152" s="1">
        <v>0</v>
      </c>
      <c r="AD152" s="1">
        <v>0</v>
      </c>
      <c r="AE152" s="1">
        <v>0</v>
      </c>
      <c r="AF152" s="1">
        <v>1</v>
      </c>
      <c r="AG152" s="1">
        <v>1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1</v>
      </c>
      <c r="AP152" s="1">
        <v>1</v>
      </c>
      <c r="AQ152" s="1">
        <v>1</v>
      </c>
      <c r="AR152" s="1">
        <v>1</v>
      </c>
      <c r="AS152" s="1">
        <v>0</v>
      </c>
      <c r="AT152" s="1">
        <v>0</v>
      </c>
      <c r="AU152" s="1">
        <v>1</v>
      </c>
      <c r="AV152" s="1">
        <v>0</v>
      </c>
      <c r="AW152" s="1">
        <v>1</v>
      </c>
      <c r="AX152" s="1">
        <v>0</v>
      </c>
      <c r="AY152" s="1">
        <v>1</v>
      </c>
      <c r="AZ152" s="1">
        <v>0</v>
      </c>
      <c r="BA152" s="1">
        <v>1</v>
      </c>
      <c r="BB152" s="1">
        <v>1</v>
      </c>
      <c r="BC152" s="1">
        <v>0</v>
      </c>
      <c r="BD152" s="1">
        <v>0</v>
      </c>
      <c r="BE152" s="1">
        <v>0</v>
      </c>
      <c r="BF152" s="1">
        <v>0</v>
      </c>
      <c r="BG152" s="1">
        <v>1</v>
      </c>
      <c r="BH152" s="1">
        <v>0</v>
      </c>
      <c r="BI152" s="1">
        <v>1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</row>
    <row r="153" spans="1:68" x14ac:dyDescent="0.2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1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1</v>
      </c>
      <c r="AQ153" s="1">
        <v>1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0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1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</row>
    <row r="154" spans="1:68" x14ac:dyDescent="0.2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1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1</v>
      </c>
      <c r="AP154" s="1">
        <v>1</v>
      </c>
      <c r="AQ154" s="1">
        <v>1</v>
      </c>
      <c r="AR154" s="1">
        <v>1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0</v>
      </c>
      <c r="AY154" s="1">
        <v>1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1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</row>
    <row r="155" spans="1:68" x14ac:dyDescent="0.2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0</v>
      </c>
      <c r="AC155" s="1">
        <v>0</v>
      </c>
      <c r="AD155" s="1">
        <v>0</v>
      </c>
      <c r="AE155" s="1">
        <v>0</v>
      </c>
      <c r="AF155" s="1">
        <v>1</v>
      </c>
      <c r="AG155" s="1">
        <v>1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1</v>
      </c>
      <c r="AP155" s="1">
        <v>1</v>
      </c>
      <c r="AQ155" s="1">
        <v>1</v>
      </c>
      <c r="AR155" s="1">
        <v>1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1</v>
      </c>
      <c r="AZ155" s="1">
        <v>0</v>
      </c>
      <c r="BA155" s="1">
        <v>1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1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</row>
    <row r="156" spans="1:68" x14ac:dyDescent="0.2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1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1</v>
      </c>
      <c r="AP156" s="1">
        <v>1</v>
      </c>
      <c r="AQ156" s="1">
        <v>1</v>
      </c>
      <c r="AR156" s="1">
        <v>1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1</v>
      </c>
      <c r="AZ156" s="1">
        <v>0</v>
      </c>
      <c r="BA156" s="1">
        <v>1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1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</row>
    <row r="157" spans="1:68" x14ac:dyDescent="0.2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1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1</v>
      </c>
      <c r="AP157" s="1">
        <v>1</v>
      </c>
      <c r="AQ157" s="1">
        <v>1</v>
      </c>
      <c r="AR157" s="1">
        <v>1</v>
      </c>
      <c r="AS157" s="1">
        <v>0</v>
      </c>
      <c r="AT157" s="1">
        <v>1</v>
      </c>
      <c r="AU157" s="1">
        <v>0</v>
      </c>
      <c r="AV157" s="1">
        <v>0</v>
      </c>
      <c r="AW157" s="1">
        <v>0</v>
      </c>
      <c r="AX157" s="1">
        <v>0</v>
      </c>
      <c r="AY157" s="1">
        <v>1</v>
      </c>
      <c r="AZ157" s="1">
        <v>0</v>
      </c>
      <c r="BA157" s="1">
        <v>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1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</row>
    <row r="158" spans="1:68" x14ac:dyDescent="0.2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1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1</v>
      </c>
      <c r="AP158" s="1">
        <v>1</v>
      </c>
      <c r="AQ158" s="1">
        <v>1</v>
      </c>
      <c r="AR158" s="1">
        <v>1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1</v>
      </c>
      <c r="AZ158" s="1">
        <v>0</v>
      </c>
      <c r="BA158" s="1">
        <v>1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</row>
    <row r="159" spans="1:68" x14ac:dyDescent="0.2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1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1</v>
      </c>
      <c r="AP159" s="1">
        <v>0</v>
      </c>
      <c r="AQ159" s="1">
        <v>1</v>
      </c>
      <c r="AR159" s="1">
        <v>1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1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</row>
    <row r="160" spans="1:68" x14ac:dyDescent="0.2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1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</row>
    <row r="161" spans="1:68" x14ac:dyDescent="0.2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0</v>
      </c>
      <c r="AQ161" s="1">
        <v>1</v>
      </c>
      <c r="AR161" s="1">
        <v>1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</row>
    <row r="162" spans="1:68" x14ac:dyDescent="0.2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1</v>
      </c>
      <c r="AP162" s="1">
        <v>0</v>
      </c>
      <c r="AQ162" s="1">
        <v>1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</row>
    <row r="163" spans="1:68" x14ac:dyDescent="0.2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1</v>
      </c>
      <c r="AP163" s="1">
        <v>0</v>
      </c>
      <c r="AQ163" s="1">
        <v>1</v>
      </c>
      <c r="AR163" s="1">
        <v>1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</row>
    <row r="164" spans="1:68" x14ac:dyDescent="0.2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1</v>
      </c>
      <c r="AP164" s="1">
        <v>0</v>
      </c>
      <c r="AQ164" s="1">
        <v>1</v>
      </c>
      <c r="AR164" s="1">
        <v>1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</row>
    <row r="165" spans="1:68" x14ac:dyDescent="0.2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0</v>
      </c>
      <c r="AR165" s="1">
        <v>1</v>
      </c>
      <c r="AS165" s="1">
        <v>1</v>
      </c>
      <c r="AT165" s="1">
        <v>1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</row>
    <row r="166" spans="1:68" x14ac:dyDescent="0.2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1</v>
      </c>
      <c r="AP166" s="1">
        <v>0</v>
      </c>
      <c r="AQ166" s="1">
        <v>0</v>
      </c>
      <c r="AR166" s="1">
        <v>1</v>
      </c>
      <c r="AS166" s="1">
        <v>0</v>
      </c>
      <c r="AT166" s="1">
        <v>1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</row>
    <row r="167" spans="1:68" x14ac:dyDescent="0.2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1</v>
      </c>
      <c r="AP167" s="1">
        <v>0</v>
      </c>
      <c r="AQ167" s="1">
        <v>0</v>
      </c>
      <c r="AR167" s="1">
        <v>1</v>
      </c>
      <c r="AS167" s="1">
        <v>0</v>
      </c>
      <c r="AT167" s="1">
        <v>1</v>
      </c>
      <c r="AU167" s="1">
        <v>0</v>
      </c>
      <c r="AV167" s="1">
        <v>1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</row>
    <row r="168" spans="1:68" x14ac:dyDescent="0.2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1</v>
      </c>
      <c r="AP168" s="1">
        <v>0</v>
      </c>
      <c r="AQ168" s="1">
        <v>0</v>
      </c>
      <c r="AR168" s="1">
        <v>1</v>
      </c>
      <c r="AS168" s="1">
        <v>0</v>
      </c>
      <c r="AT168" s="1">
        <v>1</v>
      </c>
      <c r="AU168" s="1">
        <v>0</v>
      </c>
      <c r="AV168" s="1">
        <v>0</v>
      </c>
      <c r="AW168" s="1">
        <v>0</v>
      </c>
      <c r="AX168" s="1">
        <v>0</v>
      </c>
      <c r="AY168" s="1">
        <v>1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</row>
    <row r="169" spans="1:68" x14ac:dyDescent="0.2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1</v>
      </c>
      <c r="AP169" s="1">
        <v>0</v>
      </c>
      <c r="AQ169" s="1">
        <v>0</v>
      </c>
      <c r="AR169" s="1">
        <v>1</v>
      </c>
      <c r="AS169" s="1">
        <v>0</v>
      </c>
      <c r="AT169" s="1">
        <v>1</v>
      </c>
      <c r="AU169" s="1">
        <v>0</v>
      </c>
      <c r="AV169" s="1">
        <v>0</v>
      </c>
      <c r="AW169" s="1">
        <v>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</row>
    <row r="170" spans="1:68" x14ac:dyDescent="0.2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1</v>
      </c>
      <c r="AP170" s="1">
        <v>0</v>
      </c>
      <c r="AQ170" s="1">
        <v>0</v>
      </c>
      <c r="AR170" s="1">
        <v>1</v>
      </c>
      <c r="AS170" s="1">
        <v>0</v>
      </c>
      <c r="AT170" s="1">
        <v>1</v>
      </c>
      <c r="AU170" s="1">
        <v>0</v>
      </c>
      <c r="AV170" s="1">
        <v>1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</row>
    <row r="171" spans="1:68" x14ac:dyDescent="0.2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1</v>
      </c>
      <c r="AP171" s="1">
        <v>0</v>
      </c>
      <c r="AQ171" s="1">
        <v>0</v>
      </c>
      <c r="AR171" s="1">
        <v>1</v>
      </c>
      <c r="AS171" s="1">
        <v>1</v>
      </c>
      <c r="AT171" s="1">
        <v>1</v>
      </c>
      <c r="AU171" s="1">
        <v>0</v>
      </c>
      <c r="AV171" s="1">
        <v>0</v>
      </c>
      <c r="AW171" s="1">
        <v>1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1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</row>
    <row r="172" spans="1:68" x14ac:dyDescent="0.2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1</v>
      </c>
      <c r="AP172" s="1">
        <v>0</v>
      </c>
      <c r="AQ172" s="1">
        <v>0</v>
      </c>
      <c r="AR172" s="1">
        <v>1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</row>
    <row r="173" spans="1:68" x14ac:dyDescent="0.2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1</v>
      </c>
      <c r="AP173" s="1">
        <v>0</v>
      </c>
      <c r="AQ173" s="1">
        <v>0</v>
      </c>
      <c r="AR173" s="1">
        <v>1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</row>
    <row r="174" spans="1:68" x14ac:dyDescent="0.2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1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1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</row>
    <row r="175" spans="1:68" x14ac:dyDescent="0.2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1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1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1</v>
      </c>
      <c r="BI175" s="1">
        <v>1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</row>
    <row r="176" spans="1:68" x14ac:dyDescent="0.2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</row>
    <row r="177" spans="1:68" x14ac:dyDescent="0.2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1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</row>
    <row r="178" spans="1:68" x14ac:dyDescent="0.2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0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</row>
    <row r="179" spans="1:68" x14ac:dyDescent="0.2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1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</row>
    <row r="180" spans="1:68" x14ac:dyDescent="0.2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1</v>
      </c>
      <c r="AS180" s="1">
        <v>0</v>
      </c>
      <c r="AT180" s="1">
        <v>0</v>
      </c>
      <c r="AU180" s="1">
        <v>0</v>
      </c>
      <c r="AV180" s="1">
        <v>0</v>
      </c>
      <c r="AW180" s="1">
        <v>1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</row>
    <row r="181" spans="1:68" x14ac:dyDescent="0.2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1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</row>
    <row r="182" spans="1:68" x14ac:dyDescent="0.2">
      <c r="A182" s="1">
        <v>1976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1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1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</row>
    <row r="183" spans="1:68" x14ac:dyDescent="0.2">
      <c r="A183" s="1">
        <v>1977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</row>
    <row r="184" spans="1:68" x14ac:dyDescent="0.2">
      <c r="A184" s="1">
        <v>1978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/>
    </row>
    <row r="185" spans="1:68" x14ac:dyDescent="0.2">
      <c r="A185" s="1">
        <v>1979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1</v>
      </c>
      <c r="AS185" s="1">
        <v>1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/>
    </row>
    <row r="186" spans="1:68" x14ac:dyDescent="0.2">
      <c r="A186" s="1">
        <v>1980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1</v>
      </c>
      <c r="BG186" s="1">
        <v>0</v>
      </c>
      <c r="BH186" s="1">
        <v>0</v>
      </c>
      <c r="BI186" s="1">
        <v>1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/>
    </row>
    <row r="187" spans="1:68" x14ac:dyDescent="0.2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1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1</v>
      </c>
      <c r="AZ187" s="1">
        <v>0</v>
      </c>
      <c r="BA187" s="1">
        <v>0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/>
    </row>
    <row r="188" spans="1:68" x14ac:dyDescent="0.2">
      <c r="A188" s="1">
        <v>1982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0</v>
      </c>
      <c r="AW188" s="1">
        <v>0</v>
      </c>
      <c r="AX188" s="1">
        <v>0</v>
      </c>
      <c r="AY188" s="1">
        <v>1</v>
      </c>
      <c r="AZ188" s="1">
        <v>1</v>
      </c>
      <c r="BA188" s="1">
        <v>1</v>
      </c>
      <c r="BB188" s="1">
        <v>0</v>
      </c>
      <c r="BC188" s="1">
        <v>0</v>
      </c>
      <c r="BD188" s="1">
        <v>1</v>
      </c>
      <c r="BE188" s="1">
        <v>1</v>
      </c>
      <c r="BF188" s="1">
        <v>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/>
    </row>
    <row r="189" spans="1:68" x14ac:dyDescent="0.2">
      <c r="A189" s="1">
        <v>1983</v>
      </c>
      <c r="B189" s="1">
        <v>0</v>
      </c>
      <c r="C189" s="1">
        <v>0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1</v>
      </c>
      <c r="J189" s="1">
        <v>1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1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1</v>
      </c>
      <c r="AQ189" s="1">
        <v>1</v>
      </c>
      <c r="AR189" s="1">
        <v>1</v>
      </c>
      <c r="AS189" s="1">
        <v>0</v>
      </c>
      <c r="AT189" s="1">
        <v>1</v>
      </c>
      <c r="AU189" s="1">
        <v>1</v>
      </c>
      <c r="AV189" s="1">
        <v>1</v>
      </c>
      <c r="AW189" s="1">
        <v>1</v>
      </c>
      <c r="AX189" s="1">
        <v>0</v>
      </c>
      <c r="AY189" s="1">
        <v>1</v>
      </c>
      <c r="AZ189" s="1">
        <v>1</v>
      </c>
      <c r="BA189" s="1">
        <v>1</v>
      </c>
      <c r="BB189" s="1">
        <v>0</v>
      </c>
      <c r="BC189" s="1">
        <v>0</v>
      </c>
      <c r="BD189" s="1">
        <v>1</v>
      </c>
      <c r="BE189" s="1">
        <v>1</v>
      </c>
      <c r="BF189" s="1">
        <v>1</v>
      </c>
      <c r="BG189" s="1">
        <v>1</v>
      </c>
      <c r="BH189" s="1">
        <v>0</v>
      </c>
      <c r="BI189" s="1">
        <v>0</v>
      </c>
      <c r="BJ189" s="1">
        <v>1</v>
      </c>
      <c r="BK189" s="1">
        <v>1</v>
      </c>
      <c r="BL189" s="1">
        <v>0</v>
      </c>
      <c r="BM189" s="1">
        <v>0</v>
      </c>
      <c r="BN189" s="1">
        <v>0</v>
      </c>
      <c r="BO189" s="1">
        <v>0</v>
      </c>
      <c r="BP189" s="1"/>
    </row>
    <row r="190" spans="1:68" x14ac:dyDescent="0.2">
      <c r="A190" s="1">
        <v>1984</v>
      </c>
      <c r="B190" s="1">
        <v>0</v>
      </c>
      <c r="C190" s="1">
        <v>0</v>
      </c>
      <c r="D190" s="1">
        <v>1</v>
      </c>
      <c r="E190" s="1">
        <v>1</v>
      </c>
      <c r="F190" s="1">
        <v>1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1</v>
      </c>
      <c r="AQ190" s="1">
        <v>0</v>
      </c>
      <c r="AR190" s="1">
        <v>1</v>
      </c>
      <c r="AS190" s="1">
        <v>0</v>
      </c>
      <c r="AT190" s="1">
        <v>1</v>
      </c>
      <c r="AU190" s="1">
        <v>1</v>
      </c>
      <c r="AV190" s="1">
        <v>1</v>
      </c>
      <c r="AW190" s="1">
        <v>1</v>
      </c>
      <c r="AX190" s="1">
        <v>0</v>
      </c>
      <c r="AY190" s="1">
        <v>1</v>
      </c>
      <c r="AZ190" s="1">
        <v>1</v>
      </c>
      <c r="BA190" s="1">
        <v>1</v>
      </c>
      <c r="BB190" s="1">
        <v>0</v>
      </c>
      <c r="BC190" s="1">
        <v>0</v>
      </c>
      <c r="BD190" s="1">
        <v>1</v>
      </c>
      <c r="BE190" s="1">
        <v>1</v>
      </c>
      <c r="BF190" s="1">
        <v>1</v>
      </c>
      <c r="BG190" s="1">
        <v>1</v>
      </c>
      <c r="BH190" s="1">
        <v>0</v>
      </c>
      <c r="BI190" s="1">
        <v>1</v>
      </c>
      <c r="BJ190" s="1">
        <v>1</v>
      </c>
      <c r="BK190" s="1">
        <v>1</v>
      </c>
      <c r="BL190" s="1">
        <v>0</v>
      </c>
      <c r="BM190" s="1">
        <v>0</v>
      </c>
      <c r="BN190" s="1">
        <v>0</v>
      </c>
      <c r="BO190" s="1">
        <v>0</v>
      </c>
      <c r="BP190" s="1"/>
    </row>
    <row r="191" spans="1:68" x14ac:dyDescent="0.2">
      <c r="A191" s="1">
        <v>1985</v>
      </c>
      <c r="B191" s="1">
        <v>0</v>
      </c>
      <c r="C191" s="1">
        <v>1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1</v>
      </c>
      <c r="AQ191" s="1">
        <v>0</v>
      </c>
      <c r="AR191" s="1">
        <v>1</v>
      </c>
      <c r="AS191" s="1">
        <v>0</v>
      </c>
      <c r="AT191" s="1">
        <v>1</v>
      </c>
      <c r="AU191" s="1">
        <v>0</v>
      </c>
      <c r="AV191" s="1">
        <v>1</v>
      </c>
      <c r="AW191" s="1">
        <v>1</v>
      </c>
      <c r="AX191" s="1">
        <v>0</v>
      </c>
      <c r="AY191" s="1">
        <v>1</v>
      </c>
      <c r="AZ191" s="1">
        <v>1</v>
      </c>
      <c r="BA191" s="1">
        <v>1</v>
      </c>
      <c r="BB191" s="1">
        <v>0</v>
      </c>
      <c r="BC191" s="1">
        <v>0</v>
      </c>
      <c r="BD191" s="1">
        <v>1</v>
      </c>
      <c r="BE191" s="1">
        <v>1</v>
      </c>
      <c r="BF191" s="1">
        <v>1</v>
      </c>
      <c r="BG191" s="1">
        <v>1</v>
      </c>
      <c r="BH191" s="1">
        <v>0</v>
      </c>
      <c r="BI191" s="1">
        <v>1</v>
      </c>
      <c r="BJ191" s="1">
        <v>1</v>
      </c>
      <c r="BK191" s="1">
        <v>1</v>
      </c>
      <c r="BL191" s="1">
        <v>0</v>
      </c>
      <c r="BM191" s="1">
        <v>0</v>
      </c>
      <c r="BN191" s="1">
        <v>0</v>
      </c>
      <c r="BO191" s="1">
        <v>0</v>
      </c>
      <c r="BP191" s="1"/>
    </row>
    <row r="192" spans="1:68" x14ac:dyDescent="0.2">
      <c r="A192" s="1">
        <v>1986</v>
      </c>
      <c r="B192" s="1">
        <v>0</v>
      </c>
      <c r="C192" s="1">
        <v>1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1</v>
      </c>
      <c r="L192" s="1">
        <v>0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</v>
      </c>
      <c r="AQ192" s="1">
        <v>1</v>
      </c>
      <c r="AR192" s="1">
        <v>1</v>
      </c>
      <c r="AS192" s="1">
        <v>0</v>
      </c>
      <c r="AT192" s="1">
        <v>1</v>
      </c>
      <c r="AU192" s="1">
        <v>1</v>
      </c>
      <c r="AV192" s="1">
        <v>1</v>
      </c>
      <c r="AW192" s="1">
        <v>1</v>
      </c>
      <c r="AX192" s="1">
        <v>0</v>
      </c>
      <c r="AY192" s="1">
        <v>1</v>
      </c>
      <c r="AZ192" s="1">
        <v>1</v>
      </c>
      <c r="BA192" s="1">
        <v>1</v>
      </c>
      <c r="BB192" s="1">
        <v>0</v>
      </c>
      <c r="BC192" s="1">
        <v>1</v>
      </c>
      <c r="BD192" s="1">
        <v>1</v>
      </c>
      <c r="BE192" s="1">
        <v>1</v>
      </c>
      <c r="BF192" s="1">
        <v>1</v>
      </c>
      <c r="BG192" s="1">
        <v>1</v>
      </c>
      <c r="BH192" s="1">
        <v>1</v>
      </c>
      <c r="BI192" s="1">
        <v>1</v>
      </c>
      <c r="BJ192" s="1">
        <v>0</v>
      </c>
      <c r="BK192" s="1">
        <v>1</v>
      </c>
      <c r="BL192" s="1">
        <v>0</v>
      </c>
      <c r="BM192" s="1">
        <v>0</v>
      </c>
      <c r="BN192" s="1">
        <v>0</v>
      </c>
      <c r="BO192" s="1">
        <v>0</v>
      </c>
      <c r="BP192" s="1"/>
    </row>
    <row r="193" spans="1:68" x14ac:dyDescent="0.2">
      <c r="A193" s="1">
        <v>1987</v>
      </c>
      <c r="B193" s="1">
        <v>0</v>
      </c>
      <c r="C193" s="1">
        <v>1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1</v>
      </c>
      <c r="K193" s="1">
        <v>1</v>
      </c>
      <c r="L193" s="1">
        <v>0</v>
      </c>
      <c r="M193" s="1">
        <v>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1</v>
      </c>
      <c r="AU193" s="1">
        <v>1</v>
      </c>
      <c r="AV193" s="1">
        <v>1</v>
      </c>
      <c r="AW193" s="1">
        <v>1</v>
      </c>
      <c r="AX193" s="1">
        <v>0</v>
      </c>
      <c r="AY193" s="1">
        <v>1</v>
      </c>
      <c r="AZ193" s="1">
        <v>1</v>
      </c>
      <c r="BA193" s="1">
        <v>1</v>
      </c>
      <c r="BB193" s="1">
        <v>0</v>
      </c>
      <c r="BC193" s="1">
        <v>0</v>
      </c>
      <c r="BD193" s="1">
        <v>1</v>
      </c>
      <c r="BE193" s="1">
        <v>1</v>
      </c>
      <c r="BF193" s="1">
        <v>1</v>
      </c>
      <c r="BG193" s="1">
        <v>1</v>
      </c>
      <c r="BH193" s="1">
        <v>1</v>
      </c>
      <c r="BI193" s="1">
        <v>1</v>
      </c>
      <c r="BJ193" s="1">
        <v>1</v>
      </c>
      <c r="BK193" s="1">
        <v>1</v>
      </c>
      <c r="BL193" s="1">
        <v>0</v>
      </c>
      <c r="BM193" s="1">
        <v>0</v>
      </c>
      <c r="BN193" s="1">
        <v>0</v>
      </c>
      <c r="BO193" s="1">
        <v>0</v>
      </c>
      <c r="BP193" s="1"/>
    </row>
    <row r="194" spans="1:68" x14ac:dyDescent="0.2">
      <c r="A194" s="1">
        <v>1988</v>
      </c>
      <c r="B194" s="1">
        <v>0</v>
      </c>
      <c r="C194" s="1">
        <v>1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>
        <v>1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</v>
      </c>
      <c r="AQ194" s="1">
        <v>0</v>
      </c>
      <c r="AR194" s="1">
        <v>0</v>
      </c>
      <c r="AS194" s="1">
        <v>0</v>
      </c>
      <c r="AT194" s="1">
        <v>1</v>
      </c>
      <c r="AU194" s="1">
        <v>1</v>
      </c>
      <c r="AV194" s="1">
        <v>1</v>
      </c>
      <c r="AW194" s="1">
        <v>1</v>
      </c>
      <c r="AX194" s="1">
        <v>0</v>
      </c>
      <c r="AY194" s="1">
        <v>1</v>
      </c>
      <c r="AZ194" s="1">
        <v>1</v>
      </c>
      <c r="BA194" s="1">
        <v>1</v>
      </c>
      <c r="BB194" s="1">
        <v>0</v>
      </c>
      <c r="BC194" s="1">
        <v>0</v>
      </c>
      <c r="BD194" s="1">
        <v>1</v>
      </c>
      <c r="BE194" s="1">
        <v>1</v>
      </c>
      <c r="BF194" s="1">
        <v>1</v>
      </c>
      <c r="BG194" s="1">
        <v>1</v>
      </c>
      <c r="BH194" s="1">
        <v>1</v>
      </c>
      <c r="BI194" s="1">
        <v>1</v>
      </c>
      <c r="BJ194" s="1">
        <v>0</v>
      </c>
      <c r="BK194" s="1">
        <v>1</v>
      </c>
      <c r="BL194" s="1">
        <v>0</v>
      </c>
      <c r="BM194" s="1">
        <v>0</v>
      </c>
      <c r="BN194" s="1">
        <v>0</v>
      </c>
      <c r="BO194" s="1">
        <v>0</v>
      </c>
      <c r="BP194" s="1"/>
    </row>
    <row r="195" spans="1:68" x14ac:dyDescent="0.2">
      <c r="A195" s="1">
        <v>1989</v>
      </c>
      <c r="B195" s="1">
        <v>0</v>
      </c>
      <c r="C195" s="1">
        <v>1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1</v>
      </c>
      <c r="K195" s="1">
        <v>1</v>
      </c>
      <c r="L195" s="1">
        <v>0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1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1</v>
      </c>
      <c r="AW195" s="1">
        <v>1</v>
      </c>
      <c r="AX195" s="1">
        <v>0</v>
      </c>
      <c r="AY195" s="1">
        <v>1</v>
      </c>
      <c r="AZ195" s="1">
        <v>1</v>
      </c>
      <c r="BA195" s="1">
        <v>1</v>
      </c>
      <c r="BB195" s="1">
        <v>0</v>
      </c>
      <c r="BC195" s="1">
        <v>1</v>
      </c>
      <c r="BD195" s="1">
        <v>1</v>
      </c>
      <c r="BE195" s="1">
        <v>1</v>
      </c>
      <c r="BF195" s="1">
        <v>1</v>
      </c>
      <c r="BG195" s="1">
        <v>1</v>
      </c>
      <c r="BH195" s="1">
        <v>1</v>
      </c>
      <c r="BI195" s="1">
        <v>1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/>
    </row>
    <row r="196" spans="1:68" x14ac:dyDescent="0.2">
      <c r="A196" s="1">
        <v>1990</v>
      </c>
      <c r="B196" s="1">
        <v>0</v>
      </c>
      <c r="C196" s="1">
        <v>1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0</v>
      </c>
      <c r="AT196" s="1">
        <v>1</v>
      </c>
      <c r="AU196" s="1">
        <v>1</v>
      </c>
      <c r="AV196" s="1">
        <v>1</v>
      </c>
      <c r="AW196" s="1">
        <v>1</v>
      </c>
      <c r="AX196" s="1">
        <v>0</v>
      </c>
      <c r="AY196" s="1">
        <v>1</v>
      </c>
      <c r="AZ196" s="1">
        <v>1</v>
      </c>
      <c r="BA196" s="1">
        <v>1</v>
      </c>
      <c r="BB196" s="1">
        <v>0</v>
      </c>
      <c r="BC196" s="1">
        <v>0</v>
      </c>
      <c r="BD196" s="1">
        <v>1</v>
      </c>
      <c r="BE196" s="1">
        <v>1</v>
      </c>
      <c r="BF196" s="1">
        <v>1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0</v>
      </c>
      <c r="BM196" s="1">
        <v>0</v>
      </c>
      <c r="BN196" s="1">
        <v>0</v>
      </c>
      <c r="BO196" s="1">
        <v>0</v>
      </c>
      <c r="BP196" s="1"/>
    </row>
    <row r="197" spans="1:68" x14ac:dyDescent="0.2">
      <c r="A197" s="1">
        <v>1991</v>
      </c>
      <c r="B197" s="1">
        <v>1</v>
      </c>
      <c r="C197" s="1">
        <v>1</v>
      </c>
      <c r="D197" s="1">
        <v>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1</v>
      </c>
      <c r="AQ197" s="1">
        <v>0</v>
      </c>
      <c r="AR197" s="1">
        <v>1</v>
      </c>
      <c r="AS197" s="1">
        <v>0</v>
      </c>
      <c r="AT197" s="1">
        <v>1</v>
      </c>
      <c r="AU197" s="1">
        <v>1</v>
      </c>
      <c r="AV197" s="1">
        <v>1</v>
      </c>
      <c r="AW197" s="1">
        <v>0</v>
      </c>
      <c r="AX197" s="1">
        <v>0</v>
      </c>
      <c r="AY197" s="1">
        <v>0</v>
      </c>
      <c r="AZ197" s="1">
        <v>1</v>
      </c>
      <c r="BA197" s="1">
        <v>1</v>
      </c>
      <c r="BB197" s="1">
        <v>0</v>
      </c>
      <c r="BC197" s="1">
        <v>0</v>
      </c>
      <c r="BD197" s="1">
        <v>1</v>
      </c>
      <c r="BE197" s="1">
        <v>0</v>
      </c>
      <c r="BF197" s="1">
        <v>1</v>
      </c>
      <c r="BG197" s="1">
        <v>1</v>
      </c>
      <c r="BH197" s="1">
        <v>1</v>
      </c>
      <c r="BI197" s="1">
        <v>1</v>
      </c>
      <c r="BJ197" s="1">
        <v>1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/>
    </row>
    <row r="198" spans="1:68" x14ac:dyDescent="0.2">
      <c r="A198" s="1">
        <v>1992</v>
      </c>
      <c r="B198" s="1">
        <v>1</v>
      </c>
      <c r="C198" s="1">
        <v>1</v>
      </c>
      <c r="D198" s="1">
        <v>1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</v>
      </c>
      <c r="AQ198" s="1">
        <v>0</v>
      </c>
      <c r="AR198" s="1">
        <v>1</v>
      </c>
      <c r="AS198" s="1">
        <v>0</v>
      </c>
      <c r="AT198" s="1">
        <v>1</v>
      </c>
      <c r="AU198" s="1">
        <v>1</v>
      </c>
      <c r="AV198" s="1">
        <v>1</v>
      </c>
      <c r="AW198" s="1">
        <v>0</v>
      </c>
      <c r="AX198" s="1">
        <v>0</v>
      </c>
      <c r="AY198" s="1">
        <v>0</v>
      </c>
      <c r="AZ198" s="1">
        <v>1</v>
      </c>
      <c r="BA198" s="1">
        <v>1</v>
      </c>
      <c r="BB198" s="1">
        <v>0</v>
      </c>
      <c r="BC198" s="1">
        <v>0</v>
      </c>
      <c r="BD198" s="1">
        <v>1</v>
      </c>
      <c r="BE198" s="1">
        <v>0</v>
      </c>
      <c r="BF198" s="1">
        <v>1</v>
      </c>
      <c r="BG198" s="1">
        <v>1</v>
      </c>
      <c r="BH198" s="1">
        <v>1</v>
      </c>
      <c r="BI198" s="1">
        <v>1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/>
    </row>
    <row r="199" spans="1:68" x14ac:dyDescent="0.2">
      <c r="A199" s="1">
        <v>1993</v>
      </c>
      <c r="B199" s="1">
        <v>1</v>
      </c>
      <c r="C199" s="1">
        <v>1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1</v>
      </c>
      <c r="AQ199" s="1">
        <v>0</v>
      </c>
      <c r="AR199" s="1">
        <v>1</v>
      </c>
      <c r="AS199" s="1">
        <v>0</v>
      </c>
      <c r="AT199" s="1">
        <v>1</v>
      </c>
      <c r="AU199" s="1">
        <v>1</v>
      </c>
      <c r="AV199" s="1">
        <v>1</v>
      </c>
      <c r="AW199" s="1">
        <v>0</v>
      </c>
      <c r="AX199" s="1">
        <v>0</v>
      </c>
      <c r="AY199" s="1">
        <v>0</v>
      </c>
      <c r="AZ199" s="1">
        <v>1</v>
      </c>
      <c r="BA199" s="1">
        <v>1</v>
      </c>
      <c r="BB199" s="1">
        <v>0</v>
      </c>
      <c r="BC199" s="1">
        <v>0</v>
      </c>
      <c r="BD199" s="1">
        <v>1</v>
      </c>
      <c r="BE199" s="1">
        <v>0</v>
      </c>
      <c r="BF199" s="1">
        <v>1</v>
      </c>
      <c r="BG199" s="1">
        <v>1</v>
      </c>
      <c r="BH199" s="1">
        <v>0</v>
      </c>
      <c r="BI199" s="1">
        <v>1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/>
    </row>
    <row r="200" spans="1:68" x14ac:dyDescent="0.2">
      <c r="A200" s="1">
        <v>1994</v>
      </c>
      <c r="B200" s="1">
        <v>1</v>
      </c>
      <c r="C200" s="1">
        <v>1</v>
      </c>
      <c r="D200" s="1">
        <v>1</v>
      </c>
      <c r="E200" s="1">
        <v>1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0</v>
      </c>
      <c r="AZ200" s="1">
        <v>1</v>
      </c>
      <c r="BA200" s="1">
        <v>1</v>
      </c>
      <c r="BB200" s="1">
        <v>0</v>
      </c>
      <c r="BC200" s="1">
        <v>0</v>
      </c>
      <c r="BD200" s="1">
        <v>1</v>
      </c>
      <c r="BE200" s="1">
        <v>0</v>
      </c>
      <c r="BF200" s="1">
        <v>1</v>
      </c>
      <c r="BG200" s="1">
        <v>1</v>
      </c>
      <c r="BH200" s="1">
        <v>0</v>
      </c>
      <c r="BI200" s="1">
        <v>1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/>
    </row>
    <row r="201" spans="1:68" x14ac:dyDescent="0.2">
      <c r="A201" s="1">
        <v>1995</v>
      </c>
      <c r="B201" s="1">
        <v>1</v>
      </c>
      <c r="C201" s="1">
        <v>1</v>
      </c>
      <c r="D201" s="1">
        <v>1</v>
      </c>
      <c r="E201" s="1">
        <v>1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1</v>
      </c>
      <c r="AS201" s="1">
        <v>0</v>
      </c>
      <c r="AT201" s="1">
        <v>0</v>
      </c>
      <c r="AU201" s="1">
        <v>1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1</v>
      </c>
      <c r="BB201" s="1">
        <v>0</v>
      </c>
      <c r="BC201" s="1">
        <v>0</v>
      </c>
      <c r="BD201" s="1">
        <v>1</v>
      </c>
      <c r="BE201" s="1">
        <v>0</v>
      </c>
      <c r="BF201" s="1">
        <v>1</v>
      </c>
      <c r="BG201" s="1">
        <v>1</v>
      </c>
      <c r="BH201" s="1">
        <v>0</v>
      </c>
      <c r="BI201" s="1">
        <v>1</v>
      </c>
      <c r="BJ201" s="1">
        <v>0</v>
      </c>
      <c r="BK201" s="1">
        <v>1</v>
      </c>
      <c r="BL201" s="1">
        <v>0</v>
      </c>
      <c r="BM201" s="1">
        <v>0</v>
      </c>
      <c r="BN201" s="1">
        <v>0</v>
      </c>
      <c r="BO201" s="1">
        <v>0</v>
      </c>
      <c r="BP201" s="1"/>
    </row>
    <row r="202" spans="1:68" x14ac:dyDescent="0.2">
      <c r="A202" s="1">
        <v>1996</v>
      </c>
      <c r="B202" s="1">
        <v>1</v>
      </c>
      <c r="C202" s="1">
        <v>1</v>
      </c>
      <c r="D202" s="1">
        <v>1</v>
      </c>
      <c r="E202" s="1">
        <v>1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1</v>
      </c>
      <c r="BE202" s="1">
        <v>0</v>
      </c>
      <c r="BF202" s="1">
        <v>1</v>
      </c>
      <c r="BG202" s="1">
        <v>1</v>
      </c>
      <c r="BH202" s="1">
        <v>0</v>
      </c>
      <c r="BI202" s="1">
        <v>1</v>
      </c>
      <c r="BJ202" s="1">
        <v>0</v>
      </c>
      <c r="BK202" s="1">
        <v>1</v>
      </c>
      <c r="BL202" s="1">
        <v>0</v>
      </c>
      <c r="BM202" s="1">
        <v>0</v>
      </c>
      <c r="BN202" s="1">
        <v>0</v>
      </c>
      <c r="BO202" s="1">
        <v>0</v>
      </c>
      <c r="BP202" s="1"/>
    </row>
    <row r="203" spans="1:68" x14ac:dyDescent="0.2">
      <c r="A203" s="1">
        <v>1997</v>
      </c>
      <c r="B203" s="1">
        <v>0</v>
      </c>
      <c r="C203" s="1">
        <v>1</v>
      </c>
      <c r="D203" s="1">
        <v>1</v>
      </c>
      <c r="E203" s="1">
        <v>1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0</v>
      </c>
      <c r="AU203" s="1">
        <v>1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</v>
      </c>
      <c r="BE203" s="1">
        <v>0</v>
      </c>
      <c r="BF203" s="1">
        <v>1</v>
      </c>
      <c r="BG203" s="1">
        <v>0</v>
      </c>
      <c r="BH203" s="1">
        <v>0</v>
      </c>
      <c r="BI203" s="1">
        <v>1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0</v>
      </c>
      <c r="BP203" s="1"/>
    </row>
    <row r="204" spans="1:68" x14ac:dyDescent="0.2">
      <c r="A204" s="1">
        <v>1998</v>
      </c>
      <c r="B204" s="1">
        <v>0</v>
      </c>
      <c r="C204" s="1">
        <v>1</v>
      </c>
      <c r="D204" s="1">
        <v>1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1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</row>
    <row r="205" spans="1:68" x14ac:dyDescent="0.2">
      <c r="A205" s="1">
        <v>1999</v>
      </c>
      <c r="B205" s="1">
        <v>0</v>
      </c>
      <c r="C205" s="1">
        <v>1</v>
      </c>
      <c r="D205" s="1">
        <v>1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1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1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</row>
    <row r="206" spans="1:68" x14ac:dyDescent="0.2">
      <c r="A206" s="1">
        <v>2000</v>
      </c>
      <c r="B206" s="1">
        <v>0</v>
      </c>
      <c r="C206" s="1">
        <v>1</v>
      </c>
      <c r="D206" s="1">
        <v>1</v>
      </c>
      <c r="E206" s="1">
        <v>1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1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1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</row>
    <row r="207" spans="1:68" x14ac:dyDescent="0.2">
      <c r="A207" s="1">
        <v>2001</v>
      </c>
      <c r="B207" s="1">
        <v>0</v>
      </c>
      <c r="C207" s="1">
        <v>1</v>
      </c>
      <c r="D207" s="1">
        <v>1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</row>
    <row r="208" spans="1:68" x14ac:dyDescent="0.2">
      <c r="A208" s="1">
        <v>2002</v>
      </c>
      <c r="B208" s="1">
        <v>0</v>
      </c>
      <c r="C208" s="1">
        <v>1</v>
      </c>
      <c r="D208" s="1">
        <v>1</v>
      </c>
      <c r="E208" s="1">
        <v>1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0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1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</row>
    <row r="209" spans="1:68" x14ac:dyDescent="0.2">
      <c r="A209" s="1">
        <v>2003</v>
      </c>
      <c r="B209" s="1">
        <v>0</v>
      </c>
      <c r="C209" s="1">
        <v>1</v>
      </c>
      <c r="D209" s="1">
        <v>1</v>
      </c>
      <c r="E209" s="1">
        <v>1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1</v>
      </c>
      <c r="BE209" s="1">
        <v>0</v>
      </c>
      <c r="BF209" s="1">
        <v>1</v>
      </c>
      <c r="BG209" s="1">
        <v>0</v>
      </c>
      <c r="BH209" s="1">
        <v>1</v>
      </c>
      <c r="BI209" s="1">
        <v>0</v>
      </c>
      <c r="BJ209" s="1">
        <v>1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</row>
    <row r="210" spans="1:68" x14ac:dyDescent="0.2">
      <c r="A210" s="1">
        <v>2004</v>
      </c>
      <c r="B210" s="1">
        <v>0</v>
      </c>
      <c r="C210" s="1">
        <v>0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1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1</v>
      </c>
      <c r="BE210" s="1">
        <v>0</v>
      </c>
      <c r="BF210" s="1">
        <v>1</v>
      </c>
      <c r="BG210" s="1">
        <v>0</v>
      </c>
      <c r="BH210" s="1">
        <v>1</v>
      </c>
      <c r="BI210" s="1">
        <v>0</v>
      </c>
      <c r="BJ210" s="1">
        <v>0</v>
      </c>
      <c r="BK210" s="1">
        <v>1</v>
      </c>
      <c r="BL210" s="1">
        <v>0</v>
      </c>
      <c r="BM210" s="1">
        <v>0</v>
      </c>
      <c r="BN210" s="1">
        <v>0</v>
      </c>
      <c r="BO210" s="1">
        <v>0</v>
      </c>
      <c r="BP210" s="1"/>
    </row>
    <row r="211" spans="1:68" x14ac:dyDescent="0.2">
      <c r="A211" s="1">
        <v>2005</v>
      </c>
      <c r="B211" s="1">
        <v>0</v>
      </c>
      <c r="C211" s="1">
        <v>0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</v>
      </c>
      <c r="BA211" s="1">
        <v>0</v>
      </c>
      <c r="BB211" s="1">
        <v>0</v>
      </c>
      <c r="BC211" s="1">
        <v>0</v>
      </c>
      <c r="BD211" s="1">
        <v>1</v>
      </c>
      <c r="BE211" s="1">
        <v>0</v>
      </c>
      <c r="BF211" s="1">
        <v>1</v>
      </c>
      <c r="BG211" s="1">
        <v>0</v>
      </c>
      <c r="BH211" s="1">
        <v>0</v>
      </c>
      <c r="BI211" s="1">
        <v>0</v>
      </c>
      <c r="BJ211" s="1">
        <v>0</v>
      </c>
      <c r="BK211" s="1">
        <v>1</v>
      </c>
      <c r="BL211" s="1">
        <v>0</v>
      </c>
      <c r="BM211" s="1">
        <v>0</v>
      </c>
      <c r="BN211" s="1">
        <v>0</v>
      </c>
      <c r="BO211" s="1">
        <v>0</v>
      </c>
      <c r="BP211" s="1"/>
    </row>
    <row r="212" spans="1:68" x14ac:dyDescent="0.2">
      <c r="A212" s="1">
        <v>2006</v>
      </c>
      <c r="B212" s="1">
        <v>0</v>
      </c>
      <c r="C212" s="1">
        <v>0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</v>
      </c>
      <c r="BE212" s="1">
        <v>0</v>
      </c>
      <c r="BF212" s="1">
        <v>1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</row>
    <row r="213" spans="1:68" x14ac:dyDescent="0.2">
      <c r="A213" s="1">
        <v>2007</v>
      </c>
      <c r="B213" s="1">
        <v>0</v>
      </c>
      <c r="C213" s="1">
        <v>0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1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/>
    </row>
    <row r="214" spans="1:68" ht="13.5" thickBot="1" x14ac:dyDescent="0.25">
      <c r="A214" s="1">
        <v>2008</v>
      </c>
      <c r="B214" s="1">
        <v>0</v>
      </c>
      <c r="C214" s="1">
        <v>0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1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/>
    </row>
    <row r="215" spans="1:68" ht="13.5" thickTop="1" x14ac:dyDescent="0.2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</row>
    <row r="216" spans="1:68" x14ac:dyDescent="0.2">
      <c r="A216" s="7" t="s">
        <v>82</v>
      </c>
      <c r="B216" s="7">
        <f>SUM(B168:B212)</f>
        <v>6</v>
      </c>
      <c r="C216" s="7">
        <f>SUM(C181:C212)</f>
        <v>19</v>
      </c>
      <c r="D216" s="7">
        <f>SUM(D166:D212)</f>
        <v>25</v>
      </c>
      <c r="E216" s="7">
        <f>SUM(E166:E212)</f>
        <v>23</v>
      </c>
      <c r="F216" s="7">
        <f>SUM(F128:F212)</f>
        <v>1</v>
      </c>
      <c r="G216" s="7">
        <f>SUM(G169:G212)</f>
        <v>10</v>
      </c>
      <c r="H216" s="7">
        <f>SUM(H174:H212)</f>
        <v>0</v>
      </c>
      <c r="I216" s="7">
        <f>SUM(I162:I212)</f>
        <v>6</v>
      </c>
      <c r="J216" s="7">
        <f>SUM(J166:J212)</f>
        <v>14</v>
      </c>
      <c r="K216" s="7">
        <f>SUM(K116:K212)</f>
        <v>5</v>
      </c>
      <c r="L216" s="7">
        <f>SUM(L163:L212)</f>
        <v>6</v>
      </c>
      <c r="M216" s="7">
        <f>SUM(M170:M212)</f>
        <v>12</v>
      </c>
      <c r="N216" s="7">
        <f>SUM(N171:N212)</f>
        <v>17</v>
      </c>
      <c r="O216" s="7">
        <f>SUM(O6:O212)</f>
        <v>27</v>
      </c>
      <c r="P216" s="7">
        <f>SUM(P153:P212)</f>
        <v>7</v>
      </c>
      <c r="Q216" s="7">
        <f>SUM(Q155:Q212)</f>
        <v>8</v>
      </c>
      <c r="R216" s="7">
        <f>SUM(R6:R212)</f>
        <v>11</v>
      </c>
      <c r="S216" s="7">
        <f>SUM(S151:S212)</f>
        <v>0</v>
      </c>
      <c r="T216" s="7">
        <f>SUM(T163:T212)</f>
        <v>0</v>
      </c>
      <c r="U216" s="7">
        <f>SUM(U6:U212)</f>
        <v>5</v>
      </c>
      <c r="V216" s="7">
        <f>SUM(V152:V212)</f>
        <v>10</v>
      </c>
      <c r="W216" s="7">
        <f>SUM(W171:W212)</f>
        <v>0</v>
      </c>
      <c r="X216" s="7">
        <f>SUM(X154:X212)</f>
        <v>4</v>
      </c>
      <c r="Y216" s="7">
        <f>SUM(Y155:Y212)</f>
        <v>0</v>
      </c>
      <c r="Z216" s="7">
        <f>SUM(Z6:Z212)</f>
        <v>0</v>
      </c>
      <c r="AA216" s="7">
        <f>SUM(AA6:AA212)</f>
        <v>36</v>
      </c>
      <c r="AB216" s="7">
        <f>SUM(AB36:AB212)</f>
        <v>0</v>
      </c>
      <c r="AC216" s="7">
        <f>SUM(AC6:AC212)</f>
        <v>0</v>
      </c>
      <c r="AD216" s="7">
        <f>SUM(AD123:AD212)</f>
        <v>0</v>
      </c>
      <c r="AE216" s="7">
        <f>SUM(AE6:AE212)</f>
        <v>1</v>
      </c>
      <c r="AF216" s="7">
        <f>SUM(AF6:AF212)</f>
        <v>27</v>
      </c>
      <c r="AG216" s="7">
        <f>SUM(AG35:AG212)</f>
        <v>87</v>
      </c>
      <c r="AH216" s="7">
        <f>SUM(AH6:AH212)</f>
        <v>7</v>
      </c>
      <c r="AI216" s="7">
        <f>SUM(AI6:AI212)</f>
        <v>13</v>
      </c>
      <c r="AJ216" s="7">
        <f>SUM(AJ111:AJ212)</f>
        <v>0</v>
      </c>
      <c r="AK216" s="7">
        <f>SUM(AK6:AK212)</f>
        <v>23</v>
      </c>
      <c r="AL216" s="7">
        <f>SUM(AL6:AL212)</f>
        <v>50</v>
      </c>
      <c r="AM216" s="7">
        <f>SUM(AM6:AM212)</f>
        <v>1</v>
      </c>
      <c r="AN216" s="7">
        <f>SUM(AN6:AN212)</f>
        <v>0</v>
      </c>
      <c r="AO216" s="7">
        <f>SUM(AO124:AO212)</f>
        <v>33</v>
      </c>
      <c r="AP216" s="7">
        <f>SUM(AP124:AP212)</f>
        <v>29</v>
      </c>
      <c r="AQ216" s="7">
        <f>SUM(AQ84:AQ212)</f>
        <v>30</v>
      </c>
      <c r="AR216" s="7">
        <f>SUM(AR6:AR212)</f>
        <v>81</v>
      </c>
      <c r="AS216" s="7">
        <f>SUM(AS6:AS212)</f>
        <v>32</v>
      </c>
      <c r="AT216" s="7">
        <f>SUM(AT22:AT212)</f>
        <v>62</v>
      </c>
      <c r="AU216" s="7">
        <f>SUM(AU31:AU212)</f>
        <v>40</v>
      </c>
      <c r="AV216" s="7">
        <f>SUM(AV28:AV212)</f>
        <v>43</v>
      </c>
      <c r="AW216" s="7">
        <f>SUM(AW24:AW212)</f>
        <v>52</v>
      </c>
      <c r="AX216" s="7">
        <f>SUM(AX25:AX212)</f>
        <v>68</v>
      </c>
      <c r="AY216" s="7">
        <f>SUM(AY27:AY212)</f>
        <v>71</v>
      </c>
      <c r="AZ216" s="7">
        <f>SUM(AZ51:AZ212)</f>
        <v>47</v>
      </c>
      <c r="BA216" s="7">
        <f>SUM(BA36:BA212)</f>
        <v>103</v>
      </c>
      <c r="BB216" s="7">
        <f>SUM(BB27:BB212)</f>
        <v>49</v>
      </c>
      <c r="BC216" s="7">
        <f>SUM(BC27:BC212)</f>
        <v>64</v>
      </c>
      <c r="BD216" s="7">
        <f>SUM(BD27:BD212)</f>
        <v>119</v>
      </c>
      <c r="BE216" s="7">
        <f>SUM(BE27:BE212)</f>
        <v>84</v>
      </c>
      <c r="BF216" s="7">
        <f>SUM(BF27:BF212)</f>
        <v>87</v>
      </c>
      <c r="BG216" s="7">
        <f>SUM(BG109:BG212)</f>
        <v>29</v>
      </c>
      <c r="BH216" s="7">
        <f>SUM(BH17:BH212)</f>
        <v>45</v>
      </c>
      <c r="BI216" s="7">
        <f>SUM(BI27:BI212)</f>
        <v>76</v>
      </c>
      <c r="BJ216" s="7">
        <f>SUM(BJ17:BJ212)</f>
        <v>25</v>
      </c>
      <c r="BK216" s="7">
        <f>SUM(BK36:BK212)</f>
        <v>64</v>
      </c>
      <c r="BL216" s="7">
        <f>SUM(BL73:BL212)</f>
        <v>0</v>
      </c>
      <c r="BM216" s="7">
        <f>SUM(BM6:BM212)</f>
        <v>0</v>
      </c>
      <c r="BN216" s="7">
        <f>SUM(BN107:BN212)</f>
        <v>0</v>
      </c>
      <c r="BO216" s="7">
        <f>SUM(BO113:BO212)</f>
        <v>0</v>
      </c>
      <c r="BP216" s="1"/>
    </row>
    <row r="217" spans="1:68" x14ac:dyDescent="0.2">
      <c r="A217" s="7" t="s">
        <v>77</v>
      </c>
      <c r="B217" s="7">
        <f t="shared" ref="B217:BL217" si="0">2006-(IF(B$5&gt;1800,B$5,1800))+1</f>
        <v>45</v>
      </c>
      <c r="C217" s="7">
        <f t="shared" si="0"/>
        <v>32</v>
      </c>
      <c r="D217" s="7">
        <f t="shared" si="0"/>
        <v>47</v>
      </c>
      <c r="E217" s="7">
        <f t="shared" si="0"/>
        <v>47</v>
      </c>
      <c r="F217" s="7">
        <f t="shared" si="0"/>
        <v>85</v>
      </c>
      <c r="G217" s="7">
        <f t="shared" si="0"/>
        <v>44</v>
      </c>
      <c r="H217" s="7">
        <f t="shared" si="0"/>
        <v>39</v>
      </c>
      <c r="I217" s="7">
        <f t="shared" si="0"/>
        <v>51</v>
      </c>
      <c r="J217" s="7">
        <f t="shared" si="0"/>
        <v>47</v>
      </c>
      <c r="K217" s="7">
        <f t="shared" si="0"/>
        <v>97</v>
      </c>
      <c r="L217" s="7">
        <f t="shared" si="0"/>
        <v>50</v>
      </c>
      <c r="M217" s="7">
        <f t="shared" si="0"/>
        <v>43</v>
      </c>
      <c r="N217" s="7">
        <f t="shared" si="0"/>
        <v>42</v>
      </c>
      <c r="O217" s="7">
        <f t="shared" si="0"/>
        <v>207</v>
      </c>
      <c r="P217" s="7">
        <f t="shared" si="0"/>
        <v>60</v>
      </c>
      <c r="Q217" s="7">
        <f t="shared" si="0"/>
        <v>58</v>
      </c>
      <c r="R217" s="7">
        <f t="shared" si="0"/>
        <v>207</v>
      </c>
      <c r="S217" s="7">
        <f t="shared" si="0"/>
        <v>62</v>
      </c>
      <c r="T217" s="7">
        <f t="shared" si="0"/>
        <v>50</v>
      </c>
      <c r="U217" s="7">
        <f t="shared" si="0"/>
        <v>59</v>
      </c>
      <c r="V217" s="7">
        <f t="shared" si="0"/>
        <v>61</v>
      </c>
      <c r="W217" s="7">
        <f t="shared" si="0"/>
        <v>42</v>
      </c>
      <c r="X217" s="7">
        <f t="shared" si="0"/>
        <v>59</v>
      </c>
      <c r="Y217" s="7">
        <f t="shared" si="0"/>
        <v>58</v>
      </c>
      <c r="Z217" s="7">
        <f t="shared" si="0"/>
        <v>207</v>
      </c>
      <c r="AA217" s="7">
        <f t="shared" si="0"/>
        <v>207</v>
      </c>
      <c r="AB217" s="7">
        <f t="shared" si="0"/>
        <v>177</v>
      </c>
      <c r="AC217" s="7">
        <f t="shared" si="0"/>
        <v>207</v>
      </c>
      <c r="AD217" s="7">
        <f t="shared" si="0"/>
        <v>90</v>
      </c>
      <c r="AE217" s="7">
        <f t="shared" si="0"/>
        <v>207</v>
      </c>
      <c r="AF217" s="7">
        <f t="shared" si="0"/>
        <v>207</v>
      </c>
      <c r="AG217" s="7">
        <f t="shared" si="0"/>
        <v>178</v>
      </c>
      <c r="AH217" s="7">
        <f t="shared" si="0"/>
        <v>207</v>
      </c>
      <c r="AI217" s="7">
        <f t="shared" si="0"/>
        <v>207</v>
      </c>
      <c r="AJ217" s="7">
        <f t="shared" si="0"/>
        <v>102</v>
      </c>
      <c r="AK217" s="7">
        <f t="shared" si="0"/>
        <v>207</v>
      </c>
      <c r="AL217" s="7">
        <f t="shared" si="0"/>
        <v>207</v>
      </c>
      <c r="AM217" s="7">
        <f t="shared" si="0"/>
        <v>207</v>
      </c>
      <c r="AN217" s="7">
        <f t="shared" si="0"/>
        <v>207</v>
      </c>
      <c r="AO217" s="7">
        <f t="shared" si="0"/>
        <v>89</v>
      </c>
      <c r="AP217" s="7">
        <f t="shared" si="0"/>
        <v>89</v>
      </c>
      <c r="AQ217" s="7">
        <f t="shared" si="0"/>
        <v>129</v>
      </c>
      <c r="AR217" s="7">
        <f t="shared" si="0"/>
        <v>207</v>
      </c>
      <c r="AS217" s="7">
        <f t="shared" si="0"/>
        <v>207</v>
      </c>
      <c r="AT217" s="7">
        <f t="shared" si="0"/>
        <v>191</v>
      </c>
      <c r="AU217" s="7">
        <f t="shared" si="0"/>
        <v>182</v>
      </c>
      <c r="AV217" s="7">
        <f t="shared" si="0"/>
        <v>185</v>
      </c>
      <c r="AW217" s="7">
        <f t="shared" si="0"/>
        <v>189</v>
      </c>
      <c r="AX217" s="7">
        <f t="shared" si="0"/>
        <v>188</v>
      </c>
      <c r="AY217" s="7">
        <f t="shared" si="0"/>
        <v>186</v>
      </c>
      <c r="AZ217" s="7">
        <f t="shared" si="0"/>
        <v>162</v>
      </c>
      <c r="BA217" s="7">
        <f t="shared" si="0"/>
        <v>177</v>
      </c>
      <c r="BB217" s="7">
        <f t="shared" si="0"/>
        <v>186</v>
      </c>
      <c r="BC217" s="7">
        <f t="shared" si="0"/>
        <v>186</v>
      </c>
      <c r="BD217" s="7">
        <f t="shared" si="0"/>
        <v>186</v>
      </c>
      <c r="BE217" s="7">
        <f t="shared" si="0"/>
        <v>186</v>
      </c>
      <c r="BF217" s="7">
        <f t="shared" si="0"/>
        <v>186</v>
      </c>
      <c r="BG217" s="7">
        <f t="shared" si="0"/>
        <v>104</v>
      </c>
      <c r="BH217" s="7">
        <f t="shared" si="0"/>
        <v>196</v>
      </c>
      <c r="BI217" s="7">
        <f t="shared" si="0"/>
        <v>186</v>
      </c>
      <c r="BJ217" s="7">
        <f t="shared" si="0"/>
        <v>196</v>
      </c>
      <c r="BK217" s="7">
        <f t="shared" si="0"/>
        <v>177</v>
      </c>
      <c r="BL217" s="7">
        <f t="shared" si="0"/>
        <v>140</v>
      </c>
      <c r="BM217" s="7">
        <f>2006-(IF(BM$5&gt;1800,BM$5,1800))+1</f>
        <v>207</v>
      </c>
      <c r="BN217" s="7">
        <f t="shared" ref="BN217:BO217" si="1">2006-(IF(BN$5&gt;1800,BN$5,1800))+1</f>
        <v>106</v>
      </c>
      <c r="BO217" s="7">
        <f t="shared" si="1"/>
        <v>100</v>
      </c>
      <c r="BP217" s="1"/>
    </row>
    <row r="218" spans="1:68" x14ac:dyDescent="0.2">
      <c r="A218" s="7" t="s">
        <v>83</v>
      </c>
      <c r="B218" s="8">
        <f>100*B216/B217</f>
        <v>13.333333333333334</v>
      </c>
      <c r="C218" s="8">
        <f>100*C216/C217</f>
        <v>59.375</v>
      </c>
      <c r="D218" s="8">
        <f t="shared" ref="D218:BB218" si="2">100*D216/D217</f>
        <v>53.191489361702125</v>
      </c>
      <c r="E218" s="8">
        <f t="shared" si="2"/>
        <v>48.936170212765958</v>
      </c>
      <c r="F218" s="8">
        <f t="shared" si="2"/>
        <v>1.1764705882352942</v>
      </c>
      <c r="G218" s="8">
        <f t="shared" si="2"/>
        <v>22.727272727272727</v>
      </c>
      <c r="H218" s="8">
        <f t="shared" si="2"/>
        <v>0</v>
      </c>
      <c r="I218" s="8">
        <f t="shared" si="2"/>
        <v>11.764705882352942</v>
      </c>
      <c r="J218" s="8">
        <f t="shared" si="2"/>
        <v>29.787234042553191</v>
      </c>
      <c r="K218" s="8">
        <f t="shared" si="2"/>
        <v>5.1546391752577323</v>
      </c>
      <c r="L218" s="8">
        <f t="shared" si="2"/>
        <v>12</v>
      </c>
      <c r="M218" s="8">
        <f t="shared" si="2"/>
        <v>27.906976744186046</v>
      </c>
      <c r="N218" s="8">
        <f t="shared" si="2"/>
        <v>40.476190476190474</v>
      </c>
      <c r="O218" s="8">
        <f t="shared" si="2"/>
        <v>13.043478260869565</v>
      </c>
      <c r="P218" s="8">
        <f t="shared" si="2"/>
        <v>11.666666666666666</v>
      </c>
      <c r="Q218" s="8">
        <f t="shared" si="2"/>
        <v>13.793103448275861</v>
      </c>
      <c r="R218" s="8">
        <f t="shared" si="2"/>
        <v>5.3140096618357484</v>
      </c>
      <c r="S218" s="8">
        <f t="shared" si="2"/>
        <v>0</v>
      </c>
      <c r="T218" s="8">
        <f t="shared" si="2"/>
        <v>0</v>
      </c>
      <c r="U218" s="8">
        <f t="shared" si="2"/>
        <v>8.4745762711864412</v>
      </c>
      <c r="V218" s="8">
        <f t="shared" si="2"/>
        <v>16.393442622950818</v>
      </c>
      <c r="W218" s="8">
        <f t="shared" si="2"/>
        <v>0</v>
      </c>
      <c r="X218" s="8">
        <f t="shared" si="2"/>
        <v>6.7796610169491522</v>
      </c>
      <c r="Y218" s="8">
        <f t="shared" si="2"/>
        <v>0</v>
      </c>
      <c r="Z218" s="8">
        <f t="shared" si="2"/>
        <v>0</v>
      </c>
      <c r="AA218" s="8">
        <f t="shared" si="2"/>
        <v>17.391304347826086</v>
      </c>
      <c r="AB218" s="8">
        <f t="shared" si="2"/>
        <v>0</v>
      </c>
      <c r="AC218" s="8">
        <f t="shared" si="2"/>
        <v>0</v>
      </c>
      <c r="AD218" s="8">
        <f t="shared" si="2"/>
        <v>0</v>
      </c>
      <c r="AE218" s="8">
        <f t="shared" si="2"/>
        <v>0.48309178743961351</v>
      </c>
      <c r="AF218" s="8">
        <f t="shared" si="2"/>
        <v>13.043478260869565</v>
      </c>
      <c r="AG218" s="8">
        <f t="shared" si="2"/>
        <v>48.876404494382022</v>
      </c>
      <c r="AH218" s="8">
        <f t="shared" si="2"/>
        <v>3.3816425120772946</v>
      </c>
      <c r="AI218" s="8">
        <f t="shared" si="2"/>
        <v>6.2801932367149762</v>
      </c>
      <c r="AJ218" s="8">
        <f t="shared" si="2"/>
        <v>0</v>
      </c>
      <c r="AK218" s="8">
        <f t="shared" si="2"/>
        <v>11.111111111111111</v>
      </c>
      <c r="AL218" s="8">
        <f t="shared" si="2"/>
        <v>24.154589371980677</v>
      </c>
      <c r="AM218" s="8">
        <f t="shared" si="2"/>
        <v>0.48309178743961351</v>
      </c>
      <c r="AN218" s="8">
        <f t="shared" si="2"/>
        <v>0</v>
      </c>
      <c r="AO218" s="8">
        <f t="shared" si="2"/>
        <v>37.078651685393261</v>
      </c>
      <c r="AP218" s="8">
        <f t="shared" si="2"/>
        <v>32.584269662921351</v>
      </c>
      <c r="AQ218" s="8">
        <f t="shared" si="2"/>
        <v>23.255813953488371</v>
      </c>
      <c r="AR218" s="8">
        <f t="shared" si="2"/>
        <v>39.130434782608695</v>
      </c>
      <c r="AS218" s="8">
        <f t="shared" si="2"/>
        <v>15.458937198067632</v>
      </c>
      <c r="AT218" s="8">
        <f t="shared" si="2"/>
        <v>32.460732984293195</v>
      </c>
      <c r="AU218" s="8">
        <f t="shared" si="2"/>
        <v>21.978021978021978</v>
      </c>
      <c r="AV218" s="8">
        <f t="shared" si="2"/>
        <v>23.243243243243242</v>
      </c>
      <c r="AW218" s="8">
        <f t="shared" si="2"/>
        <v>27.513227513227513</v>
      </c>
      <c r="AX218" s="8">
        <f t="shared" si="2"/>
        <v>36.170212765957444</v>
      </c>
      <c r="AY218" s="8">
        <f t="shared" si="2"/>
        <v>38.172043010752688</v>
      </c>
      <c r="AZ218" s="8">
        <f t="shared" si="2"/>
        <v>29.012345679012345</v>
      </c>
      <c r="BA218" s="8">
        <f t="shared" si="2"/>
        <v>58.192090395480228</v>
      </c>
      <c r="BB218" s="8">
        <f t="shared" si="2"/>
        <v>26.344086021505376</v>
      </c>
      <c r="BC218" s="8">
        <f>100*BC216/BC217</f>
        <v>34.408602150537632</v>
      </c>
      <c r="BD218" s="8">
        <f>100*BD216/BD217</f>
        <v>63.978494623655912</v>
      </c>
      <c r="BE218" s="8">
        <f>100*BE216/BE217</f>
        <v>45.161290322580648</v>
      </c>
      <c r="BF218" s="8">
        <f t="shared" ref="BF218:BO218" si="3">100*BF216/BF217</f>
        <v>46.774193548387096</v>
      </c>
      <c r="BG218" s="8">
        <f t="shared" si="3"/>
        <v>27.884615384615383</v>
      </c>
      <c r="BH218" s="8">
        <f t="shared" si="3"/>
        <v>22.959183673469386</v>
      </c>
      <c r="BI218" s="8">
        <f t="shared" si="3"/>
        <v>40.86021505376344</v>
      </c>
      <c r="BJ218" s="8">
        <f t="shared" si="3"/>
        <v>12.755102040816327</v>
      </c>
      <c r="BK218" s="8">
        <f t="shared" si="3"/>
        <v>36.158192090395481</v>
      </c>
      <c r="BL218" s="8">
        <f t="shared" si="3"/>
        <v>0</v>
      </c>
      <c r="BM218" s="8">
        <f>100*BM216/BM217</f>
        <v>0</v>
      </c>
      <c r="BN218" s="8">
        <f t="shared" si="3"/>
        <v>0</v>
      </c>
      <c r="BO218" s="8">
        <f t="shared" si="3"/>
        <v>0</v>
      </c>
      <c r="BP218" s="1"/>
    </row>
    <row r="219" spans="1:68" x14ac:dyDescent="0.2">
      <c r="A219" s="7" t="s">
        <v>84</v>
      </c>
      <c r="B219" s="7">
        <f>SUM(B168:B212)</f>
        <v>6</v>
      </c>
      <c r="C219" s="7">
        <f>SUM(C181:C212)</f>
        <v>19</v>
      </c>
      <c r="D219" s="7">
        <f>SUM(D166:D212)</f>
        <v>25</v>
      </c>
      <c r="E219" s="7">
        <f>SUM(E166:E212)</f>
        <v>23</v>
      </c>
      <c r="F219" s="7">
        <f>SUM(F151:F212)</f>
        <v>1</v>
      </c>
      <c r="G219" s="7">
        <f>SUM(G169:G212)</f>
        <v>10</v>
      </c>
      <c r="H219" s="7">
        <f>SUM(H174:H212)</f>
        <v>0</v>
      </c>
      <c r="I219" s="7">
        <f>SUM(I162:I212)</f>
        <v>6</v>
      </c>
      <c r="J219" s="7">
        <f>SUM(J166:J212)</f>
        <v>14</v>
      </c>
      <c r="K219" s="7">
        <f>SUM(K151:K212)</f>
        <v>5</v>
      </c>
      <c r="L219" s="7">
        <f>SUM(L163:L212)</f>
        <v>6</v>
      </c>
      <c r="M219" s="7">
        <f>SUM(M170:M212)</f>
        <v>12</v>
      </c>
      <c r="N219" s="7">
        <f>SUM(N171:N212)</f>
        <v>17</v>
      </c>
      <c r="O219" s="7">
        <f>SUM(O151:O212)</f>
        <v>5</v>
      </c>
      <c r="P219" s="7">
        <f>SUM(P153:P212)</f>
        <v>7</v>
      </c>
      <c r="Q219" s="7">
        <f>SUM(Q155:Q212)</f>
        <v>8</v>
      </c>
      <c r="R219" s="7">
        <f>SUM(R151:R212)</f>
        <v>8</v>
      </c>
      <c r="S219" s="7">
        <f>SUM(S151:S212)</f>
        <v>0</v>
      </c>
      <c r="T219" s="7">
        <f>SUM(T163:T212)</f>
        <v>0</v>
      </c>
      <c r="U219" s="7">
        <f>SUM(U151:U212)</f>
        <v>5</v>
      </c>
      <c r="V219" s="7">
        <f>SUM(V152:V212)</f>
        <v>10</v>
      </c>
      <c r="W219" s="7">
        <f>SUM(W171:W212)</f>
        <v>0</v>
      </c>
      <c r="X219" s="7">
        <f>SUM(X154:X212)</f>
        <v>4</v>
      </c>
      <c r="Y219" s="7">
        <f>SUM(Y155:Y212)</f>
        <v>0</v>
      </c>
      <c r="Z219" s="7">
        <f t="shared" ref="Z219:BO219" si="4">SUM(Z151:Z212)</f>
        <v>0</v>
      </c>
      <c r="AA219" s="7">
        <f t="shared" si="4"/>
        <v>8</v>
      </c>
      <c r="AB219" s="7">
        <f t="shared" si="4"/>
        <v>0</v>
      </c>
      <c r="AC219" s="7">
        <f t="shared" si="4"/>
        <v>0</v>
      </c>
      <c r="AD219" s="7">
        <f t="shared" si="4"/>
        <v>0</v>
      </c>
      <c r="AE219" s="7">
        <f t="shared" si="4"/>
        <v>0</v>
      </c>
      <c r="AF219" s="7">
        <f t="shared" si="4"/>
        <v>9</v>
      </c>
      <c r="AG219" s="7">
        <f t="shared" si="4"/>
        <v>20</v>
      </c>
      <c r="AH219" s="7">
        <f t="shared" si="4"/>
        <v>2</v>
      </c>
      <c r="AI219" s="7">
        <f t="shared" si="4"/>
        <v>0</v>
      </c>
      <c r="AJ219" s="7">
        <f t="shared" si="4"/>
        <v>0</v>
      </c>
      <c r="AK219" s="7">
        <f t="shared" si="4"/>
        <v>0</v>
      </c>
      <c r="AL219" s="7">
        <f t="shared" si="4"/>
        <v>0</v>
      </c>
      <c r="AM219" s="7">
        <f t="shared" si="4"/>
        <v>0</v>
      </c>
      <c r="AN219" s="7">
        <f t="shared" si="4"/>
        <v>0</v>
      </c>
      <c r="AO219" s="7">
        <f t="shared" si="4"/>
        <v>23</v>
      </c>
      <c r="AP219" s="7">
        <f t="shared" si="4"/>
        <v>22</v>
      </c>
      <c r="AQ219" s="7">
        <f t="shared" si="4"/>
        <v>18</v>
      </c>
      <c r="AR219" s="7">
        <f t="shared" si="4"/>
        <v>52</v>
      </c>
      <c r="AS219" s="7">
        <f t="shared" si="4"/>
        <v>6</v>
      </c>
      <c r="AT219" s="7">
        <f t="shared" si="4"/>
        <v>28</v>
      </c>
      <c r="AU219" s="7">
        <f t="shared" si="4"/>
        <v>21</v>
      </c>
      <c r="AV219" s="7">
        <f t="shared" si="4"/>
        <v>14</v>
      </c>
      <c r="AW219" s="7">
        <f t="shared" si="4"/>
        <v>17</v>
      </c>
      <c r="AX219" s="7">
        <f t="shared" si="4"/>
        <v>0</v>
      </c>
      <c r="AY219" s="7">
        <f t="shared" si="4"/>
        <v>19</v>
      </c>
      <c r="AZ219" s="7">
        <f t="shared" si="4"/>
        <v>14</v>
      </c>
      <c r="BA219" s="7">
        <f t="shared" si="4"/>
        <v>26</v>
      </c>
      <c r="BB219" s="7">
        <f t="shared" si="4"/>
        <v>2</v>
      </c>
      <c r="BC219" s="7">
        <f t="shared" si="4"/>
        <v>2</v>
      </c>
      <c r="BD219" s="7">
        <f t="shared" si="4"/>
        <v>26</v>
      </c>
      <c r="BE219" s="7">
        <f t="shared" si="4"/>
        <v>9</v>
      </c>
      <c r="BF219" s="7">
        <f t="shared" si="4"/>
        <v>27</v>
      </c>
      <c r="BG219" s="7">
        <f t="shared" si="4"/>
        <v>16</v>
      </c>
      <c r="BH219" s="7">
        <f t="shared" si="4"/>
        <v>11</v>
      </c>
      <c r="BI219" s="7">
        <f t="shared" si="4"/>
        <v>25</v>
      </c>
      <c r="BJ219" s="7">
        <f t="shared" si="4"/>
        <v>8</v>
      </c>
      <c r="BK219" s="7">
        <f t="shared" si="4"/>
        <v>12</v>
      </c>
      <c r="BL219" s="7">
        <f t="shared" si="4"/>
        <v>0</v>
      </c>
      <c r="BM219" s="7">
        <f t="shared" si="4"/>
        <v>0</v>
      </c>
      <c r="BN219" s="7">
        <f t="shared" si="4"/>
        <v>0</v>
      </c>
      <c r="BO219" s="7">
        <f t="shared" si="4"/>
        <v>0</v>
      </c>
      <c r="BP219" s="1"/>
    </row>
    <row r="220" spans="1:68" x14ac:dyDescent="0.2">
      <c r="A220" s="7" t="s">
        <v>77</v>
      </c>
      <c r="B220" s="7">
        <f t="shared" ref="B220:BM220" si="5">2006-(IF(B$5&gt;1945,B$5,1945))+1</f>
        <v>45</v>
      </c>
      <c r="C220" s="7">
        <f t="shared" si="5"/>
        <v>32</v>
      </c>
      <c r="D220" s="7">
        <f t="shared" si="5"/>
        <v>47</v>
      </c>
      <c r="E220" s="7">
        <f t="shared" si="5"/>
        <v>47</v>
      </c>
      <c r="F220" s="7">
        <f t="shared" si="5"/>
        <v>62</v>
      </c>
      <c r="G220" s="7">
        <f t="shared" si="5"/>
        <v>44</v>
      </c>
      <c r="H220" s="7">
        <f t="shared" si="5"/>
        <v>39</v>
      </c>
      <c r="I220" s="7">
        <f t="shared" si="5"/>
        <v>51</v>
      </c>
      <c r="J220" s="7">
        <f t="shared" si="5"/>
        <v>47</v>
      </c>
      <c r="K220" s="7">
        <f t="shared" si="5"/>
        <v>62</v>
      </c>
      <c r="L220" s="7">
        <f t="shared" si="5"/>
        <v>50</v>
      </c>
      <c r="M220" s="7">
        <f t="shared" si="5"/>
        <v>43</v>
      </c>
      <c r="N220" s="7">
        <f t="shared" si="5"/>
        <v>42</v>
      </c>
      <c r="O220" s="7">
        <f t="shared" si="5"/>
        <v>62</v>
      </c>
      <c r="P220" s="7">
        <f t="shared" si="5"/>
        <v>60</v>
      </c>
      <c r="Q220" s="7">
        <f t="shared" si="5"/>
        <v>58</v>
      </c>
      <c r="R220" s="7">
        <f t="shared" si="5"/>
        <v>62</v>
      </c>
      <c r="S220" s="7">
        <f t="shared" si="5"/>
        <v>62</v>
      </c>
      <c r="T220" s="7">
        <f t="shared" si="5"/>
        <v>50</v>
      </c>
      <c r="U220" s="7">
        <f t="shared" si="5"/>
        <v>59</v>
      </c>
      <c r="V220" s="7">
        <f t="shared" si="5"/>
        <v>61</v>
      </c>
      <c r="W220" s="7">
        <f t="shared" si="5"/>
        <v>42</v>
      </c>
      <c r="X220" s="7">
        <f t="shared" si="5"/>
        <v>59</v>
      </c>
      <c r="Y220" s="7">
        <f t="shared" si="5"/>
        <v>58</v>
      </c>
      <c r="Z220" s="7">
        <f t="shared" si="5"/>
        <v>62</v>
      </c>
      <c r="AA220" s="7">
        <f t="shared" si="5"/>
        <v>62</v>
      </c>
      <c r="AB220" s="7">
        <f t="shared" si="5"/>
        <v>62</v>
      </c>
      <c r="AC220" s="7">
        <f t="shared" si="5"/>
        <v>62</v>
      </c>
      <c r="AD220" s="7">
        <f t="shared" si="5"/>
        <v>62</v>
      </c>
      <c r="AE220" s="7">
        <f t="shared" si="5"/>
        <v>62</v>
      </c>
      <c r="AF220" s="7">
        <f t="shared" si="5"/>
        <v>62</v>
      </c>
      <c r="AG220" s="7">
        <f t="shared" si="5"/>
        <v>62</v>
      </c>
      <c r="AH220" s="7">
        <f t="shared" si="5"/>
        <v>62</v>
      </c>
      <c r="AI220" s="7">
        <f t="shared" si="5"/>
        <v>62</v>
      </c>
      <c r="AJ220" s="7">
        <f t="shared" si="5"/>
        <v>62</v>
      </c>
      <c r="AK220" s="7">
        <f t="shared" si="5"/>
        <v>62</v>
      </c>
      <c r="AL220" s="7">
        <f t="shared" si="5"/>
        <v>62</v>
      </c>
      <c r="AM220" s="7">
        <f t="shared" si="5"/>
        <v>62</v>
      </c>
      <c r="AN220" s="7">
        <f t="shared" si="5"/>
        <v>62</v>
      </c>
      <c r="AO220" s="7">
        <f t="shared" si="5"/>
        <v>62</v>
      </c>
      <c r="AP220" s="7">
        <f t="shared" si="5"/>
        <v>62</v>
      </c>
      <c r="AQ220" s="7">
        <f t="shared" si="5"/>
        <v>62</v>
      </c>
      <c r="AR220" s="7">
        <f t="shared" si="5"/>
        <v>62</v>
      </c>
      <c r="AS220" s="7">
        <f t="shared" si="5"/>
        <v>62</v>
      </c>
      <c r="AT220" s="7">
        <f t="shared" si="5"/>
        <v>62</v>
      </c>
      <c r="AU220" s="7">
        <f t="shared" si="5"/>
        <v>62</v>
      </c>
      <c r="AV220" s="7">
        <f t="shared" si="5"/>
        <v>62</v>
      </c>
      <c r="AW220" s="7">
        <f t="shared" si="5"/>
        <v>62</v>
      </c>
      <c r="AX220" s="7">
        <f t="shared" si="5"/>
        <v>62</v>
      </c>
      <c r="AY220" s="7">
        <f t="shared" si="5"/>
        <v>62</v>
      </c>
      <c r="AZ220" s="7">
        <f t="shared" si="5"/>
        <v>62</v>
      </c>
      <c r="BA220" s="7">
        <f t="shared" si="5"/>
        <v>62</v>
      </c>
      <c r="BB220" s="7">
        <f t="shared" si="5"/>
        <v>62</v>
      </c>
      <c r="BC220" s="7">
        <f t="shared" si="5"/>
        <v>62</v>
      </c>
      <c r="BD220" s="7">
        <f t="shared" si="5"/>
        <v>62</v>
      </c>
      <c r="BE220" s="7">
        <f t="shared" si="5"/>
        <v>62</v>
      </c>
      <c r="BF220" s="7">
        <f t="shared" si="5"/>
        <v>62</v>
      </c>
      <c r="BG220" s="7">
        <f t="shared" si="5"/>
        <v>62</v>
      </c>
      <c r="BH220" s="7">
        <f t="shared" si="5"/>
        <v>62</v>
      </c>
      <c r="BI220" s="7">
        <f t="shared" si="5"/>
        <v>62</v>
      </c>
      <c r="BJ220" s="7">
        <f t="shared" si="5"/>
        <v>62</v>
      </c>
      <c r="BK220" s="7">
        <f t="shared" si="5"/>
        <v>62</v>
      </c>
      <c r="BL220" s="7">
        <f t="shared" si="5"/>
        <v>62</v>
      </c>
      <c r="BM220" s="7">
        <f t="shared" si="5"/>
        <v>62</v>
      </c>
      <c r="BN220" s="7">
        <f t="shared" ref="BN220:BO220" si="6">2006-(IF(BN$5&gt;1945,BN$5,1945))+1</f>
        <v>62</v>
      </c>
      <c r="BO220" s="7">
        <f t="shared" si="6"/>
        <v>62</v>
      </c>
      <c r="BP220" s="1"/>
    </row>
    <row r="221" spans="1:68" ht="13.5" thickBot="1" x14ac:dyDescent="0.25">
      <c r="A221" s="7" t="s">
        <v>85</v>
      </c>
      <c r="B221" s="10">
        <f t="shared" ref="B221:BB221" si="7">100*B219/B220</f>
        <v>13.333333333333334</v>
      </c>
      <c r="C221" s="10">
        <f t="shared" si="7"/>
        <v>59.375</v>
      </c>
      <c r="D221" s="10">
        <f t="shared" si="7"/>
        <v>53.191489361702125</v>
      </c>
      <c r="E221" s="10">
        <f t="shared" si="7"/>
        <v>48.936170212765958</v>
      </c>
      <c r="F221" s="10">
        <f t="shared" si="7"/>
        <v>1.6129032258064515</v>
      </c>
      <c r="G221" s="10">
        <f t="shared" si="7"/>
        <v>22.727272727272727</v>
      </c>
      <c r="H221" s="10">
        <f t="shared" si="7"/>
        <v>0</v>
      </c>
      <c r="I221" s="10">
        <f t="shared" si="7"/>
        <v>11.764705882352942</v>
      </c>
      <c r="J221" s="10">
        <f t="shared" si="7"/>
        <v>29.787234042553191</v>
      </c>
      <c r="K221" s="10">
        <f t="shared" si="7"/>
        <v>8.064516129032258</v>
      </c>
      <c r="L221" s="10">
        <f t="shared" si="7"/>
        <v>12</v>
      </c>
      <c r="M221" s="10">
        <f t="shared" si="7"/>
        <v>27.906976744186046</v>
      </c>
      <c r="N221" s="10">
        <f t="shared" si="7"/>
        <v>40.476190476190474</v>
      </c>
      <c r="O221" s="10">
        <f t="shared" si="7"/>
        <v>8.064516129032258</v>
      </c>
      <c r="P221" s="10">
        <f t="shared" si="7"/>
        <v>11.666666666666666</v>
      </c>
      <c r="Q221" s="10">
        <f t="shared" si="7"/>
        <v>13.793103448275861</v>
      </c>
      <c r="R221" s="10">
        <f t="shared" si="7"/>
        <v>12.903225806451612</v>
      </c>
      <c r="S221" s="10">
        <f t="shared" si="7"/>
        <v>0</v>
      </c>
      <c r="T221" s="10">
        <f t="shared" si="7"/>
        <v>0</v>
      </c>
      <c r="U221" s="10">
        <f t="shared" si="7"/>
        <v>8.4745762711864412</v>
      </c>
      <c r="V221" s="10">
        <f t="shared" si="7"/>
        <v>16.393442622950818</v>
      </c>
      <c r="W221" s="10">
        <f t="shared" si="7"/>
        <v>0</v>
      </c>
      <c r="X221" s="10">
        <f t="shared" si="7"/>
        <v>6.7796610169491522</v>
      </c>
      <c r="Y221" s="10">
        <f t="shared" si="7"/>
        <v>0</v>
      </c>
      <c r="Z221" s="10">
        <f t="shared" si="7"/>
        <v>0</v>
      </c>
      <c r="AA221" s="10">
        <f t="shared" si="7"/>
        <v>12.903225806451612</v>
      </c>
      <c r="AB221" s="10">
        <f t="shared" si="7"/>
        <v>0</v>
      </c>
      <c r="AC221" s="10">
        <f t="shared" si="7"/>
        <v>0</v>
      </c>
      <c r="AD221" s="10">
        <f t="shared" si="7"/>
        <v>0</v>
      </c>
      <c r="AE221" s="10">
        <f t="shared" si="7"/>
        <v>0</v>
      </c>
      <c r="AF221" s="10">
        <f t="shared" si="7"/>
        <v>14.516129032258064</v>
      </c>
      <c r="AG221" s="10">
        <f t="shared" si="7"/>
        <v>32.258064516129032</v>
      </c>
      <c r="AH221" s="10">
        <f t="shared" si="7"/>
        <v>3.225806451612903</v>
      </c>
      <c r="AI221" s="10">
        <f t="shared" si="7"/>
        <v>0</v>
      </c>
      <c r="AJ221" s="10">
        <f t="shared" si="7"/>
        <v>0</v>
      </c>
      <c r="AK221" s="10">
        <f t="shared" si="7"/>
        <v>0</v>
      </c>
      <c r="AL221" s="10">
        <f t="shared" si="7"/>
        <v>0</v>
      </c>
      <c r="AM221" s="10">
        <f t="shared" si="7"/>
        <v>0</v>
      </c>
      <c r="AN221" s="10">
        <f t="shared" si="7"/>
        <v>0</v>
      </c>
      <c r="AO221" s="10">
        <f t="shared" si="7"/>
        <v>37.096774193548384</v>
      </c>
      <c r="AP221" s="10">
        <f t="shared" si="7"/>
        <v>35.483870967741936</v>
      </c>
      <c r="AQ221" s="10">
        <f t="shared" si="7"/>
        <v>29.032258064516128</v>
      </c>
      <c r="AR221" s="10">
        <f t="shared" si="7"/>
        <v>83.870967741935488</v>
      </c>
      <c r="AS221" s="10">
        <f t="shared" si="7"/>
        <v>9.67741935483871</v>
      </c>
      <c r="AT221" s="10">
        <f t="shared" si="7"/>
        <v>45.161290322580648</v>
      </c>
      <c r="AU221" s="10">
        <f t="shared" si="7"/>
        <v>33.87096774193548</v>
      </c>
      <c r="AV221" s="10">
        <f t="shared" si="7"/>
        <v>22.580645161290324</v>
      </c>
      <c r="AW221" s="10">
        <f t="shared" si="7"/>
        <v>27.419354838709676</v>
      </c>
      <c r="AX221" s="10">
        <f t="shared" si="7"/>
        <v>0</v>
      </c>
      <c r="AY221" s="10">
        <f t="shared" si="7"/>
        <v>30.64516129032258</v>
      </c>
      <c r="AZ221" s="10">
        <f t="shared" si="7"/>
        <v>22.580645161290324</v>
      </c>
      <c r="BA221" s="10">
        <f t="shared" si="7"/>
        <v>41.935483870967744</v>
      </c>
      <c r="BB221" s="10">
        <f t="shared" si="7"/>
        <v>3.225806451612903</v>
      </c>
      <c r="BC221" s="10">
        <f>100*BC219/BC220</f>
        <v>3.225806451612903</v>
      </c>
      <c r="BD221" s="10">
        <f>100*BD219/BD220</f>
        <v>41.935483870967744</v>
      </c>
      <c r="BE221" s="10">
        <f>100*BE219/BE220</f>
        <v>14.516129032258064</v>
      </c>
      <c r="BF221" s="10">
        <f t="shared" ref="BF221:BO221" si="8">100*BF219/BF220</f>
        <v>43.548387096774192</v>
      </c>
      <c r="BG221" s="10">
        <f t="shared" si="8"/>
        <v>25.806451612903224</v>
      </c>
      <c r="BH221" s="10">
        <f t="shared" si="8"/>
        <v>17.741935483870968</v>
      </c>
      <c r="BI221" s="10">
        <f t="shared" si="8"/>
        <v>40.322580645161288</v>
      </c>
      <c r="BJ221" s="10">
        <f t="shared" si="8"/>
        <v>12.903225806451612</v>
      </c>
      <c r="BK221" s="10">
        <f t="shared" si="8"/>
        <v>19.35483870967742</v>
      </c>
      <c r="BL221" s="10">
        <f t="shared" si="8"/>
        <v>0</v>
      </c>
      <c r="BM221" s="10">
        <f>100*BM219/BM220</f>
        <v>0</v>
      </c>
      <c r="BN221" s="10">
        <f t="shared" si="8"/>
        <v>0</v>
      </c>
      <c r="BO221" s="10">
        <f t="shared" si="8"/>
        <v>0</v>
      </c>
      <c r="BP221" s="1"/>
    </row>
    <row r="222" spans="1:68" ht="13.5" thickTop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Table_10.4</vt:lpstr>
      <vt:lpstr>Data by region</vt:lpstr>
      <vt:lpstr>Banking Crisis</vt:lpstr>
      <vt:lpstr>External Debt Crisis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2015-05-21T18:45:11Z</dcterms:created>
  <dcterms:modified xsi:type="dcterms:W3CDTF">2015-05-30T07:59:25Z</dcterms:modified>
</cp:coreProperties>
</file>