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35" yWindow="60" windowWidth="20565" windowHeight="10755"/>
  </bookViews>
  <sheets>
    <sheet name="Reference" sheetId="7" r:id="rId1"/>
    <sheet name="Figure_14.9" sheetId="6" r:id="rId2"/>
    <sheet name="Data" sheetId="3" r:id="rId3"/>
  </sheets>
  <calcPr calcId="145621"/>
</workbook>
</file>

<file path=xl/calcChain.xml><?xml version="1.0" encoding="utf-8"?>
<calcChain xmlns="http://schemas.openxmlformats.org/spreadsheetml/2006/main">
  <c r="AV18" i="3" l="1"/>
  <c r="AV12" i="3"/>
  <c r="BJ18" i="3"/>
  <c r="V22" i="6"/>
  <c r="AV15" i="3"/>
  <c r="BJ15" i="3"/>
  <c r="U22" i="6"/>
  <c r="AU18" i="3"/>
  <c r="BI18" i="3"/>
  <c r="V21" i="6"/>
  <c r="AU12" i="3"/>
  <c r="AU15" i="3"/>
  <c r="BI15" i="3"/>
  <c r="U21" i="6"/>
  <c r="AT18" i="3"/>
  <c r="BH18" i="3"/>
  <c r="V20" i="6"/>
  <c r="AT12" i="3"/>
  <c r="BH22" i="3"/>
  <c r="AT15" i="3"/>
  <c r="BH15" i="3"/>
  <c r="U20" i="6"/>
  <c r="AS18" i="3"/>
  <c r="AS12" i="3"/>
  <c r="BG7" i="3"/>
  <c r="BG18" i="3"/>
  <c r="V19" i="6"/>
  <c r="AS15" i="3"/>
  <c r="BG15" i="3"/>
  <c r="U19" i="6"/>
  <c r="AR18" i="3"/>
  <c r="AR12" i="3"/>
  <c r="BF18" i="3"/>
  <c r="V18" i="6"/>
  <c r="AR15" i="3"/>
  <c r="BF15" i="3"/>
  <c r="U18" i="6"/>
  <c r="U23" i="6"/>
  <c r="S23" i="6"/>
  <c r="S17" i="6"/>
  <c r="P4" i="3"/>
  <c r="Q4" i="3"/>
  <c r="R4" i="3"/>
  <c r="S4" i="3"/>
  <c r="T4" i="3"/>
  <c r="U4" i="3"/>
  <c r="V4" i="3"/>
  <c r="W4" i="3"/>
  <c r="X4" i="3"/>
  <c r="Z4" i="3"/>
  <c r="AA4" i="3"/>
  <c r="AB4" i="3"/>
  <c r="AR4" i="3"/>
  <c r="AS4" i="3"/>
  <c r="AT4" i="3"/>
  <c r="AU4" i="3"/>
  <c r="AV4" i="3"/>
  <c r="BJ4" i="3"/>
  <c r="AW4" i="3"/>
  <c r="AY4" i="3"/>
  <c r="AZ4" i="3"/>
  <c r="BB4" i="3"/>
  <c r="BP4" i="3"/>
  <c r="BC4" i="3"/>
  <c r="BD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P5" i="3"/>
  <c r="Q5" i="3"/>
  <c r="R5" i="3"/>
  <c r="S5" i="3"/>
  <c r="T5" i="3"/>
  <c r="U5" i="3"/>
  <c r="V5" i="3"/>
  <c r="W5" i="3"/>
  <c r="X5" i="3"/>
  <c r="Z5" i="3"/>
  <c r="AA5" i="3"/>
  <c r="AB5" i="3"/>
  <c r="AR5" i="3"/>
  <c r="AS5" i="3"/>
  <c r="AT5" i="3"/>
  <c r="AU5" i="3"/>
  <c r="BI5" i="3"/>
  <c r="AV5" i="3"/>
  <c r="AW5" i="3"/>
  <c r="AY5" i="3"/>
  <c r="BM5" i="3"/>
  <c r="AZ5" i="3"/>
  <c r="BN5" i="3"/>
  <c r="BB5" i="3"/>
  <c r="BC5" i="3"/>
  <c r="BD5" i="3"/>
  <c r="BR5" i="3"/>
  <c r="P6" i="3"/>
  <c r="Q6" i="3"/>
  <c r="R6" i="3"/>
  <c r="S6" i="3"/>
  <c r="T6" i="3"/>
  <c r="U6" i="3"/>
  <c r="V6" i="3"/>
  <c r="W6" i="3"/>
  <c r="X6" i="3"/>
  <c r="Z6" i="3"/>
  <c r="AA6" i="3"/>
  <c r="AB6" i="3"/>
  <c r="AR6" i="3"/>
  <c r="BF6" i="3"/>
  <c r="AS6" i="3"/>
  <c r="AT6" i="3"/>
  <c r="AU6" i="3"/>
  <c r="AV6" i="3"/>
  <c r="AW6" i="3"/>
  <c r="AX6" i="3"/>
  <c r="AY6" i="3"/>
  <c r="AZ6" i="3"/>
  <c r="BN6" i="3"/>
  <c r="BB6" i="3"/>
  <c r="BC6" i="3"/>
  <c r="BD6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R7" i="3"/>
  <c r="AS7" i="3"/>
  <c r="AT7" i="3"/>
  <c r="BH7" i="3"/>
  <c r="AU7" i="3"/>
  <c r="BI7" i="3"/>
  <c r="AV7" i="3"/>
  <c r="AW7" i="3"/>
  <c r="AX7" i="3"/>
  <c r="BL7" i="3"/>
  <c r="AY7" i="3"/>
  <c r="BM7" i="3"/>
  <c r="AZ7" i="3"/>
  <c r="BB7" i="3"/>
  <c r="BC7" i="3"/>
  <c r="BD7" i="3"/>
  <c r="BR7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R8" i="3"/>
  <c r="AS8" i="3"/>
  <c r="AT8" i="3"/>
  <c r="BH8" i="3"/>
  <c r="AU8" i="3"/>
  <c r="AV8" i="3"/>
  <c r="AW8" i="3"/>
  <c r="BK8" i="3"/>
  <c r="AX8" i="3"/>
  <c r="BL8" i="3"/>
  <c r="AY8" i="3"/>
  <c r="AZ8" i="3"/>
  <c r="BA8" i="3"/>
  <c r="BO8" i="3"/>
  <c r="BB8" i="3"/>
  <c r="BP8" i="3"/>
  <c r="BC8" i="3"/>
  <c r="BD8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R9" i="3"/>
  <c r="AS9" i="3"/>
  <c r="AT9" i="3"/>
  <c r="AU9" i="3"/>
  <c r="BI9" i="3"/>
  <c r="AV9" i="3"/>
  <c r="BJ9" i="3"/>
  <c r="AW9" i="3"/>
  <c r="AX9" i="3"/>
  <c r="AY9" i="3"/>
  <c r="AZ9" i="3"/>
  <c r="BN9" i="3"/>
  <c r="BA9" i="3"/>
  <c r="BB9" i="3"/>
  <c r="BC9" i="3"/>
  <c r="BD9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R10" i="3"/>
  <c r="AS10" i="3"/>
  <c r="AT10" i="3"/>
  <c r="AU10" i="3"/>
  <c r="AV10" i="3"/>
  <c r="AW10" i="3"/>
  <c r="AX10" i="3"/>
  <c r="BL10" i="3"/>
  <c r="AX12" i="3"/>
  <c r="AY10" i="3"/>
  <c r="BM10" i="3"/>
  <c r="AZ10" i="3"/>
  <c r="BN10" i="3"/>
  <c r="BA10" i="3"/>
  <c r="BB10" i="3"/>
  <c r="BC10" i="3"/>
  <c r="BQ10" i="3"/>
  <c r="BD10" i="3"/>
  <c r="BR10" i="3"/>
  <c r="P11" i="3"/>
  <c r="R11" i="3"/>
  <c r="S11" i="3"/>
  <c r="T11" i="3"/>
  <c r="U11" i="3"/>
  <c r="V11" i="3"/>
  <c r="W11" i="3"/>
  <c r="X11" i="3"/>
  <c r="Y11" i="3"/>
  <c r="Z11" i="3"/>
  <c r="AA11" i="3"/>
  <c r="AB11" i="3"/>
  <c r="AR11" i="3"/>
  <c r="AT11" i="3"/>
  <c r="AU11" i="3"/>
  <c r="AV11" i="3"/>
  <c r="BJ11" i="3"/>
  <c r="AW11" i="3"/>
  <c r="AX11" i="3"/>
  <c r="BL11" i="3"/>
  <c r="AY11" i="3"/>
  <c r="AZ11" i="3"/>
  <c r="BA11" i="3"/>
  <c r="BB11" i="3"/>
  <c r="BP11" i="3"/>
  <c r="BB12" i="3"/>
  <c r="BP12" i="3"/>
  <c r="BC11" i="3"/>
  <c r="BD11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BF12" i="3"/>
  <c r="BI12" i="3"/>
  <c r="BJ12" i="3"/>
  <c r="AW12" i="3"/>
  <c r="BK6" i="3"/>
  <c r="BL12" i="3"/>
  <c r="AY12" i="3"/>
  <c r="BM12" i="3"/>
  <c r="AZ12" i="3"/>
  <c r="BN12" i="3"/>
  <c r="BA12" i="3"/>
  <c r="BO22" i="3"/>
  <c r="BC12" i="3"/>
  <c r="BQ7" i="3"/>
  <c r="BD12" i="3"/>
  <c r="BR4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R13" i="3"/>
  <c r="AS13" i="3"/>
  <c r="AT13" i="3"/>
  <c r="BH13" i="3"/>
  <c r="AU13" i="3"/>
  <c r="AV13" i="3"/>
  <c r="AW13" i="3"/>
  <c r="AX13" i="3"/>
  <c r="BL13" i="3"/>
  <c r="AY13" i="3"/>
  <c r="AZ13" i="3"/>
  <c r="BA13" i="3"/>
  <c r="BO13" i="3"/>
  <c r="BB13" i="3"/>
  <c r="BP13" i="3"/>
  <c r="BC13" i="3"/>
  <c r="BD13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R14" i="3"/>
  <c r="BF14" i="3"/>
  <c r="AS14" i="3"/>
  <c r="AT14" i="3"/>
  <c r="AU14" i="3"/>
  <c r="BI14" i="3"/>
  <c r="AV14" i="3"/>
  <c r="AW14" i="3"/>
  <c r="AX14" i="3"/>
  <c r="AY14" i="3"/>
  <c r="BM14" i="3"/>
  <c r="AZ14" i="3"/>
  <c r="BA14" i="3"/>
  <c r="BB14" i="3"/>
  <c r="BP14" i="3"/>
  <c r="BC14" i="3"/>
  <c r="BD14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W15" i="3"/>
  <c r="BK15" i="3"/>
  <c r="AX15" i="3"/>
  <c r="AY15" i="3"/>
  <c r="AZ15" i="3"/>
  <c r="BA15" i="3"/>
  <c r="BB15" i="3"/>
  <c r="BC15" i="3"/>
  <c r="BQ15" i="3"/>
  <c r="U15" i="6"/>
  <c r="BD15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R16" i="3"/>
  <c r="BF16" i="3"/>
  <c r="AS16" i="3"/>
  <c r="BG16" i="3"/>
  <c r="AT16" i="3"/>
  <c r="AU16" i="3"/>
  <c r="AV16" i="3"/>
  <c r="BJ16" i="3"/>
  <c r="AW16" i="3"/>
  <c r="BK16" i="3"/>
  <c r="AX16" i="3"/>
  <c r="AY16" i="3"/>
  <c r="AZ16" i="3"/>
  <c r="BA16" i="3"/>
  <c r="BB16" i="3"/>
  <c r="BC16" i="3"/>
  <c r="BD16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R17" i="3"/>
  <c r="AS17" i="3"/>
  <c r="AT17" i="3"/>
  <c r="AU17" i="3"/>
  <c r="BI17" i="3"/>
  <c r="AV17" i="3"/>
  <c r="AW17" i="3"/>
  <c r="AX17" i="3"/>
  <c r="AY17" i="3"/>
  <c r="BM17" i="3"/>
  <c r="AZ17" i="3"/>
  <c r="BA17" i="3"/>
  <c r="BB17" i="3"/>
  <c r="BP17" i="3"/>
  <c r="BC17" i="3"/>
  <c r="BD17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W18" i="3"/>
  <c r="BK18" i="3"/>
  <c r="AX18" i="3"/>
  <c r="BL18" i="3"/>
  <c r="V10" i="6"/>
  <c r="AY18" i="3"/>
  <c r="AZ18" i="3"/>
  <c r="BA18" i="3"/>
  <c r="BB18" i="3"/>
  <c r="BC18" i="3"/>
  <c r="BD18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R19" i="3"/>
  <c r="BF19" i="3"/>
  <c r="AS19" i="3"/>
  <c r="AT19" i="3"/>
  <c r="BH19" i="3"/>
  <c r="AU19" i="3"/>
  <c r="AV19" i="3"/>
  <c r="BJ19" i="3"/>
  <c r="AW19" i="3"/>
  <c r="BK19" i="3"/>
  <c r="AX19" i="3"/>
  <c r="BL19" i="3"/>
  <c r="AY19" i="3"/>
  <c r="BM19" i="3"/>
  <c r="AZ19" i="3"/>
  <c r="BN19" i="3"/>
  <c r="BA19" i="3"/>
  <c r="BB19" i="3"/>
  <c r="BC19" i="3"/>
  <c r="BQ19" i="3"/>
  <c r="BD19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R20" i="3"/>
  <c r="AS20" i="3"/>
  <c r="AT20" i="3"/>
  <c r="AU20" i="3"/>
  <c r="BI20" i="3"/>
  <c r="AV20" i="3"/>
  <c r="BJ20" i="3"/>
  <c r="AW20" i="3"/>
  <c r="BK20" i="3"/>
  <c r="AX20" i="3"/>
  <c r="AY20" i="3"/>
  <c r="BM20" i="3"/>
  <c r="AZ20" i="3"/>
  <c r="BN20" i="3"/>
  <c r="BA20" i="3"/>
  <c r="BO20" i="3"/>
  <c r="BB20" i="3"/>
  <c r="BC20" i="3"/>
  <c r="BD20" i="3"/>
  <c r="P21" i="3"/>
  <c r="Q21" i="3"/>
  <c r="R21" i="3"/>
  <c r="S21" i="3"/>
  <c r="T21" i="3"/>
  <c r="U21" i="3"/>
  <c r="W21" i="3"/>
  <c r="X21" i="3"/>
  <c r="Y21" i="3"/>
  <c r="Z21" i="3"/>
  <c r="AA21" i="3"/>
  <c r="AB21" i="3"/>
  <c r="AR21" i="3"/>
  <c r="AS21" i="3"/>
  <c r="AT21" i="3"/>
  <c r="AU21" i="3"/>
  <c r="AV21" i="3"/>
  <c r="BJ21" i="3"/>
  <c r="AW21" i="3"/>
  <c r="AY21" i="3"/>
  <c r="AZ21" i="3"/>
  <c r="BN21" i="3"/>
  <c r="BA21" i="3"/>
  <c r="BO21" i="3"/>
  <c r="BB21" i="3"/>
  <c r="BC21" i="3"/>
  <c r="BD21" i="3"/>
  <c r="BR21" i="3"/>
  <c r="P22" i="3"/>
  <c r="Q22" i="3"/>
  <c r="R22" i="3"/>
  <c r="S22" i="3"/>
  <c r="T22" i="3"/>
  <c r="U22" i="3"/>
  <c r="W22" i="3"/>
  <c r="X22" i="3"/>
  <c r="Y22" i="3"/>
  <c r="Z22" i="3"/>
  <c r="AA22" i="3"/>
  <c r="AB22" i="3"/>
  <c r="AR22" i="3"/>
  <c r="BF22" i="3"/>
  <c r="AS22" i="3"/>
  <c r="AT22" i="3"/>
  <c r="AU22" i="3"/>
  <c r="BI22" i="3"/>
  <c r="AV22" i="3"/>
  <c r="AW22" i="3"/>
  <c r="AY22" i="3"/>
  <c r="AZ22" i="3"/>
  <c r="BN22" i="3"/>
  <c r="BA22" i="3"/>
  <c r="BB22" i="3"/>
  <c r="BC22" i="3"/>
  <c r="BQ22" i="3"/>
  <c r="BD22" i="3"/>
  <c r="BR22" i="3"/>
  <c r="BL9" i="3"/>
  <c r="BP22" i="3"/>
  <c r="BH10" i="3"/>
  <c r="BL14" i="3"/>
  <c r="BH14" i="3"/>
  <c r="BJ14" i="3"/>
  <c r="BF7" i="3"/>
  <c r="BF20" i="3"/>
  <c r="BF17" i="3"/>
  <c r="BL16" i="3"/>
  <c r="BN15" i="3"/>
  <c r="U12" i="6"/>
  <c r="BF9" i="3"/>
  <c r="BL20" i="3"/>
  <c r="BL17" i="3"/>
  <c r="BH17" i="3"/>
  <c r="BL15" i="3"/>
  <c r="U10" i="6"/>
  <c r="BI4" i="3"/>
  <c r="BQ21" i="3"/>
  <c r="BI13" i="3"/>
  <c r="BH5" i="3"/>
  <c r="BJ8" i="3"/>
  <c r="BF21" i="3"/>
  <c r="BG17" i="3"/>
  <c r="BN13" i="3"/>
  <c r="BF11" i="3"/>
  <c r="BF5" i="3"/>
  <c r="BO16" i="3"/>
  <c r="BK11" i="3"/>
  <c r="BI10" i="3"/>
  <c r="BQ9" i="3"/>
  <c r="BI8" i="3"/>
  <c r="BN7" i="3"/>
  <c r="BG9" i="3"/>
  <c r="BR8" i="3"/>
  <c r="BO15" i="3"/>
  <c r="U13" i="6"/>
  <c r="BF8" i="3"/>
  <c r="BR6" i="3"/>
  <c r="BR9" i="3"/>
  <c r="BQ14" i="3"/>
  <c r="BQ13" i="3"/>
  <c r="BQ8" i="3"/>
  <c r="BQ11" i="3"/>
  <c r="BQ4" i="3"/>
  <c r="BQ12" i="3"/>
  <c r="BQ6" i="3"/>
  <c r="BO14" i="3"/>
  <c r="BO19" i="3"/>
  <c r="BN11" i="3"/>
  <c r="BN4" i="3"/>
  <c r="BN17" i="3"/>
  <c r="BN16" i="3"/>
  <c r="BN14" i="3"/>
  <c r="BN8" i="3"/>
  <c r="BN18" i="3"/>
  <c r="V12" i="6"/>
  <c r="BM15" i="3"/>
  <c r="U11" i="6"/>
  <c r="BL6" i="3"/>
  <c r="BK7" i="3"/>
  <c r="BK5" i="3"/>
  <c r="BK12" i="3"/>
  <c r="BI11" i="3"/>
  <c r="BH6" i="3"/>
  <c r="BG13" i="3"/>
  <c r="BG10" i="3"/>
  <c r="BK9" i="3"/>
  <c r="BG22" i="3"/>
  <c r="BG20" i="3"/>
  <c r="BK17" i="3"/>
  <c r="BR14" i="3"/>
  <c r="BK14" i="3"/>
  <c r="BK13" i="3"/>
  <c r="BR12" i="3"/>
  <c r="BK10" i="3"/>
  <c r="BG8" i="3"/>
  <c r="BQ5" i="3"/>
  <c r="BI21" i="3"/>
  <c r="BR20" i="3"/>
  <c r="BQ18" i="3"/>
  <c r="V15" i="6"/>
  <c r="BQ17" i="3"/>
  <c r="BF13" i="3"/>
  <c r="BJ10" i="3"/>
  <c r="BF10" i="3"/>
  <c r="BI6" i="3"/>
  <c r="BK22" i="3"/>
  <c r="BK21" i="3"/>
  <c r="BQ20" i="3"/>
  <c r="BI19" i="3"/>
  <c r="BR17" i="3"/>
  <c r="BI16" i="3"/>
  <c r="BQ16" i="3"/>
  <c r="BJ6" i="3"/>
  <c r="BK4" i="3"/>
  <c r="BF4" i="3"/>
  <c r="BH16" i="3"/>
  <c r="BJ13" i="3"/>
  <c r="BM11" i="3"/>
  <c r="BJ22" i="3"/>
  <c r="BO17" i="3"/>
  <c r="BJ17" i="3"/>
  <c r="BM4" i="3"/>
  <c r="BJ5" i="3"/>
  <c r="BJ7" i="3"/>
  <c r="BM8" i="3"/>
  <c r="V23" i="6"/>
  <c r="BO10" i="3"/>
  <c r="BM6" i="3"/>
  <c r="BM18" i="3"/>
  <c r="V11" i="6"/>
  <c r="BM13" i="3"/>
  <c r="BR11" i="3"/>
  <c r="BR16" i="3"/>
  <c r="BP15" i="3"/>
  <c r="U14" i="6"/>
  <c r="U17" i="6"/>
  <c r="BP20" i="3"/>
  <c r="BP9" i="3"/>
  <c r="BG19" i="3"/>
  <c r="BG5" i="3"/>
  <c r="BG14" i="3"/>
  <c r="BG21" i="3"/>
  <c r="BO18" i="3"/>
  <c r="V13" i="6"/>
  <c r="V17" i="6"/>
  <c r="BR15" i="3"/>
  <c r="U16" i="6"/>
  <c r="BR18" i="3"/>
  <c r="V16" i="6"/>
  <c r="BR13" i="3"/>
  <c r="BH4" i="3"/>
  <c r="BH9" i="3"/>
  <c r="BP16" i="3"/>
  <c r="BH21" i="3"/>
  <c r="BG6" i="3"/>
  <c r="BO9" i="3"/>
  <c r="BM9" i="3"/>
  <c r="BM22" i="3"/>
  <c r="BP19" i="3"/>
  <c r="BP18" i="3"/>
  <c r="V14" i="6"/>
  <c r="BO12" i="3"/>
  <c r="BO11" i="3"/>
  <c r="BH12" i="3"/>
  <c r="BH11" i="3"/>
  <c r="BR19" i="3"/>
  <c r="BG4" i="3"/>
  <c r="BM16" i="3"/>
  <c r="BG12" i="3"/>
  <c r="BP7" i="3"/>
  <c r="BP10" i="3"/>
  <c r="BP5" i="3"/>
  <c r="BP6" i="3"/>
  <c r="BM21" i="3"/>
  <c r="BH20" i="3"/>
  <c r="BP21" i="3"/>
</calcChain>
</file>

<file path=xl/comments1.xml><?xml version="1.0" encoding="utf-8"?>
<comments xmlns="http://schemas.openxmlformats.org/spreadsheetml/2006/main">
  <authors>
    <author>Carmen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Domestic debt only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Hyperinflation, domestic debt stock is essentially wiped out.</t>
        </r>
      </text>
    </comment>
  </commentList>
</comments>
</file>

<file path=xl/sharedStrings.xml><?xml version="1.0" encoding="utf-8"?>
<sst xmlns="http://schemas.openxmlformats.org/spreadsheetml/2006/main" count="98" uniqueCount="31">
  <si>
    <t xml:space="preserve"> </t>
  </si>
  <si>
    <t>Japan</t>
  </si>
  <si>
    <t>Austria</t>
  </si>
  <si>
    <t>France</t>
  </si>
  <si>
    <t>Germany</t>
  </si>
  <si>
    <t>Sweden</t>
  </si>
  <si>
    <t>Argentina</t>
  </si>
  <si>
    <t>Brazil</t>
  </si>
  <si>
    <t>Chile</t>
  </si>
  <si>
    <t>Mexico</t>
  </si>
  <si>
    <t>Canada</t>
  </si>
  <si>
    <t>US</t>
  </si>
  <si>
    <t>Australia</t>
  </si>
  <si>
    <t>South Africa</t>
  </si>
  <si>
    <t>Average-Advanced</t>
  </si>
  <si>
    <t>Average-Emerging</t>
  </si>
  <si>
    <t>n.a.</t>
  </si>
  <si>
    <t>Debt (1929=100)</t>
  </si>
  <si>
    <t>CPI</t>
  </si>
  <si>
    <t>Real debt (1929=100)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</si>
  <si>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</si>
  <si>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</si>
  <si>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</si>
  <si>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</si>
  <si>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Figure 14.9 The cumulative increase in real public debt three and six years following the onset of the Great Depression in 1929: Selected countries</t>
  </si>
  <si>
    <t>page 237</t>
  </si>
  <si>
    <t>Real debt = Debt/CPI</t>
  </si>
  <si>
    <t>Sources:</t>
  </si>
  <si>
    <t xml:space="preserve">CPI is Reinhart and Rogoff (2009), based on the numerous sources listed in the data appendices. </t>
  </si>
  <si>
    <t>Total (domestic plus external) Central Government Debt, millions local currency units</t>
  </si>
  <si>
    <t>Debt data is from the League of Nations, unless otherwise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</si>
</sst>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80" formatCode="0.0"/>
    <numFmt numFmtId="188" formatCode="_(* #,##0_);_(* \(#,##0\);_(* &quot;-&quot;??_);_(@_)"/>
  </numFmts>
  <fonts count="10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1" fontId="1" fillId="0" borderId="0" applyFont="0" applyFill="0" applyBorder="0" applyAlignment="0" applyProtection="0"/>
  </cellStyleXfs>
  <cellXfs count="35">
    <xf numFmtId="0" fontId="0" fillId="0" borderId="0" xfId="0" applyAlignment="1"/>
    <xf numFmtId="2" fontId="0" fillId="0" borderId="0" xfId="1" applyNumberFormat="1" applyFont="1" applyAlignment="1"/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1" fontId="0" fillId="0" borderId="0" xfId="1" applyNumberFormat="1" applyFont="1" applyAlignment="1"/>
    <xf numFmtId="0" fontId="0" fillId="0" borderId="0" xfId="1" applyFont="1" applyAlignment="1">
      <alignment horizontal="right"/>
    </xf>
    <xf numFmtId="188" fontId="0" fillId="0" borderId="0" xfId="3" applyNumberFormat="1" applyFont="1" applyAlignment="1"/>
    <xf numFmtId="0" fontId="0" fillId="2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6" fillId="3" borderId="4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9" fillId="2" borderId="0" xfId="0" applyFont="1" applyFill="1" applyAlignment="1">
      <alignment vertical="center"/>
    </xf>
    <xf numFmtId="0" fontId="4" fillId="2" borderId="0" xfId="0" applyFont="1" applyFill="1" applyAlignment="1"/>
    <xf numFmtId="0" fontId="2" fillId="0" borderId="0" xfId="0" applyFont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0" xfId="0" applyFill="1" applyBorder="1" applyAlignment="1"/>
    <xf numFmtId="0" fontId="0" fillId="3" borderId="5" xfId="0" applyFill="1" applyBorder="1" applyAlignment="1"/>
    <xf numFmtId="180" fontId="2" fillId="3" borderId="0" xfId="1" applyNumberFormat="1" applyFont="1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188" fontId="2" fillId="0" borderId="0" xfId="3" applyNumberFormat="1" applyFont="1" applyAlignment="1">
      <alignment horizontal="right"/>
    </xf>
    <xf numFmtId="2" fontId="2" fillId="3" borderId="0" xfId="1" applyNumberFormat="1" applyFont="1" applyFill="1" applyAlignment="1"/>
    <xf numFmtId="0" fontId="2" fillId="3" borderId="0" xfId="0" applyFont="1" applyFill="1" applyBorder="1" applyAlignment="1"/>
    <xf numFmtId="0" fontId="2" fillId="3" borderId="7" xfId="0" applyFont="1" applyFill="1" applyBorder="1" applyAlignment="1"/>
  </cellXfs>
  <cellStyles count="4">
    <cellStyle name="ANCLAS,REZONES Y SUS PARTES,DE FUNDICION,DE HIERRO O DE ACERO" xfId="1"/>
    <cellStyle name="bstitutes]_x000a__x000a_; The following mappings take Word for MS-DOS names, PostScript names, and TrueType_x000a__x000a_; names into account" xfId="2"/>
    <cellStyle name="Comma" xfId="3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1387038158691"/>
          <c:y val="9.9852235694188607E-2"/>
          <c:w val="0.82672598425196864"/>
          <c:h val="0.87180439823662825"/>
        </c:manualLayout>
      </c:layout>
      <c:barChart>
        <c:barDir val="bar"/>
        <c:grouping val="clustered"/>
        <c:varyColors val="0"/>
        <c:ser>
          <c:idx val="1"/>
          <c:order val="0"/>
          <c:tx>
            <c:v>1929-1935</c:v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Figure_14.9!$Q$10:$Q$23</c:f>
              <c:strCache>
                <c:ptCount val="14"/>
                <c:pt idx="0">
                  <c:v>Austria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Japan</c:v>
                </c:pt>
                <c:pt idx="5">
                  <c:v>Sweden</c:v>
                </c:pt>
                <c:pt idx="6">
                  <c:v>US</c:v>
                </c:pt>
                <c:pt idx="7">
                  <c:v>Average-Advanced</c:v>
                </c:pt>
                <c:pt idx="8">
                  <c:v>Argentina</c:v>
                </c:pt>
                <c:pt idx="9">
                  <c:v>Brazil</c:v>
                </c:pt>
                <c:pt idx="10">
                  <c:v>Chile</c:v>
                </c:pt>
                <c:pt idx="11">
                  <c:v>Mexico</c:v>
                </c:pt>
                <c:pt idx="12">
                  <c:v>South Africa</c:v>
                </c:pt>
                <c:pt idx="13">
                  <c:v>Average-Emerging</c:v>
                </c:pt>
              </c:strCache>
            </c:strRef>
          </c:cat>
          <c:val>
            <c:numRef>
              <c:f>Figure_14.9!$V$10:$V$23</c:f>
              <c:numCache>
                <c:formatCode>0.0</c:formatCode>
                <c:ptCount val="14"/>
                <c:pt idx="0">
                  <c:v>212.02360061678286</c:v>
                </c:pt>
                <c:pt idx="1">
                  <c:v>154.15049627365457</c:v>
                </c:pt>
                <c:pt idx="2">
                  <c:v>160.86501205327349</c:v>
                </c:pt>
                <c:pt idx="3">
                  <c:v>196.44671971929571</c:v>
                </c:pt>
                <c:pt idx="4">
                  <c:v>181.11644973415514</c:v>
                </c:pt>
                <c:pt idx="5">
                  <c:v>143.3659028834409</c:v>
                </c:pt>
                <c:pt idx="6">
                  <c:v>241.9799080383022</c:v>
                </c:pt>
                <c:pt idx="7">
                  <c:v>184.27829847412929</c:v>
                </c:pt>
                <c:pt idx="8">
                  <c:v>134.63621979672288</c:v>
                </c:pt>
                <c:pt idx="9">
                  <c:v>157.94654296443559</c:v>
                </c:pt>
                <c:pt idx="10">
                  <c:v>125.64727571312811</c:v>
                </c:pt>
                <c:pt idx="11">
                  <c:v>133.73299928418044</c:v>
                </c:pt>
                <c:pt idx="12">
                  <c:v>126.069357619915</c:v>
                </c:pt>
                <c:pt idx="13">
                  <c:v>135.60647907567642</c:v>
                </c:pt>
              </c:numCache>
            </c:numRef>
          </c:val>
        </c:ser>
        <c:ser>
          <c:idx val="0"/>
          <c:order val="1"/>
          <c:tx>
            <c:v>1929-1932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Figure_14.9!$Q$10:$Q$23</c:f>
              <c:strCache>
                <c:ptCount val="14"/>
                <c:pt idx="0">
                  <c:v>Austria</c:v>
                </c:pt>
                <c:pt idx="1">
                  <c:v>Canada</c:v>
                </c:pt>
                <c:pt idx="2">
                  <c:v>France</c:v>
                </c:pt>
                <c:pt idx="3">
                  <c:v>Germany</c:v>
                </c:pt>
                <c:pt idx="4">
                  <c:v>Japan</c:v>
                </c:pt>
                <c:pt idx="5">
                  <c:v>Sweden</c:v>
                </c:pt>
                <c:pt idx="6">
                  <c:v>US</c:v>
                </c:pt>
                <c:pt idx="7">
                  <c:v>Average-Advanced</c:v>
                </c:pt>
                <c:pt idx="8">
                  <c:v>Argentina</c:v>
                </c:pt>
                <c:pt idx="9">
                  <c:v>Brazil</c:v>
                </c:pt>
                <c:pt idx="10">
                  <c:v>Chile</c:v>
                </c:pt>
                <c:pt idx="11">
                  <c:v>Mexico</c:v>
                </c:pt>
                <c:pt idx="12">
                  <c:v>South Africa</c:v>
                </c:pt>
                <c:pt idx="13">
                  <c:v>Average-Emerging</c:v>
                </c:pt>
              </c:strCache>
            </c:strRef>
          </c:cat>
          <c:val>
            <c:numRef>
              <c:f>Figure_14.9!$U$10:$U$23</c:f>
              <c:numCache>
                <c:formatCode>0.0</c:formatCode>
                <c:ptCount val="14"/>
                <c:pt idx="0">
                  <c:v>159.40167633167547</c:v>
                </c:pt>
                <c:pt idx="1">
                  <c:v>137.7330224196553</c:v>
                </c:pt>
                <c:pt idx="2">
                  <c:v>121.61448509996228</c:v>
                </c:pt>
                <c:pt idx="3">
                  <c:v>174.65593100343273</c:v>
                </c:pt>
                <c:pt idx="4">
                  <c:v>128.78049319479706</c:v>
                </c:pt>
                <c:pt idx="5">
                  <c:v>127.39332801373756</c:v>
                </c:pt>
                <c:pt idx="6">
                  <c:v>143.65898330314391</c:v>
                </c:pt>
                <c:pt idx="7">
                  <c:v>141.89113133805776</c:v>
                </c:pt>
                <c:pt idx="8">
                  <c:v>155.5601182654402</c:v>
                </c:pt>
                <c:pt idx="9">
                  <c:v>155.92135739935591</c:v>
                </c:pt>
                <c:pt idx="10">
                  <c:v>122.18372040605982</c:v>
                </c:pt>
                <c:pt idx="11">
                  <c:v>136.26222858506324</c:v>
                </c:pt>
                <c:pt idx="12">
                  <c:v>121.93435889128095</c:v>
                </c:pt>
                <c:pt idx="13">
                  <c:v>138.37235670944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10784"/>
        <c:axId val="66650112"/>
      </c:barChart>
      <c:catAx>
        <c:axId val="123510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6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50112"/>
        <c:scaling>
          <c:orientation val="minMax"/>
          <c:max val="260"/>
          <c:min val="100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3510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46153846153846"/>
          <c:y val="0.11926629584146017"/>
          <c:w val="0.96153846153846156"/>
          <c:h val="0.243119747646223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104775</xdr:rowOff>
    </xdr:from>
    <xdr:to>
      <xdr:col>13</xdr:col>
      <xdr:colOff>133350</xdr:colOff>
      <xdr:row>29</xdr:row>
      <xdr:rowOff>9525</xdr:rowOff>
    </xdr:to>
    <xdr:graphicFrame macro="">
      <xdr:nvGraphicFramePr>
        <xdr:cNvPr id="563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29</xdr:row>
      <xdr:rowOff>0</xdr:rowOff>
    </xdr:from>
    <xdr:to>
      <xdr:col>12</xdr:col>
      <xdr:colOff>152400</xdr:colOff>
      <xdr:row>35</xdr:row>
      <xdr:rowOff>104775</xdr:rowOff>
    </xdr:to>
    <xdr:pic>
      <xdr:nvPicPr>
        <xdr:cNvPr id="563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772025"/>
          <a:ext cx="5200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0.59747</cdr:x>
      <cdr:y>0.52713</cdr:y>
    </cdr:from>
    <cdr:to>
      <cdr:x>0.64503</cdr:x>
      <cdr:y>0.58193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4277" y="2070549"/>
          <a:ext cx="414896" cy="214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184</a:t>
          </a:r>
        </a:p>
      </cdr:txBody>
    </cdr:sp>
  </cdr:relSizeAnchor>
  <cdr:relSizeAnchor xmlns:cdr="http://schemas.openxmlformats.org/drawingml/2006/chartDrawing">
    <cdr:from>
      <cdr:x>0.39045</cdr:x>
      <cdr:y>0.55378</cdr:y>
    </cdr:from>
    <cdr:to>
      <cdr:x>0.43777</cdr:x>
      <cdr:y>0.61853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991758" y="2175132"/>
          <a:ext cx="414979" cy="252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969696"/>
              </a:solidFill>
              <a:latin typeface="Times New Roman"/>
              <a:cs typeface="Times New Roman"/>
            </a:rPr>
            <a:t>142</a:t>
          </a:r>
        </a:p>
      </cdr:txBody>
    </cdr:sp>
  </cdr:relSizeAnchor>
  <cdr:relSizeAnchor xmlns:cdr="http://schemas.openxmlformats.org/drawingml/2006/chartDrawing">
    <cdr:from>
      <cdr:x>0.37636</cdr:x>
      <cdr:y>0.93842</cdr:y>
    </cdr:from>
    <cdr:to>
      <cdr:x>0.41529</cdr:x>
      <cdr:y>0.98249</cdr:y>
    </cdr:to>
    <cdr:sp macro="" textlink="">
      <cdr:nvSpPr>
        <cdr:cNvPr id="3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9375" y="3677839"/>
          <a:ext cx="341674" cy="176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138</a:t>
          </a:r>
        </a:p>
      </cdr:txBody>
    </cdr:sp>
  </cdr:relSizeAnchor>
  <cdr:relSizeAnchor xmlns:cdr="http://schemas.openxmlformats.org/drawingml/2006/chartDrawing">
    <cdr:from>
      <cdr:x>0.35702</cdr:x>
      <cdr:y>0.89184</cdr:y>
    </cdr:from>
    <cdr:to>
      <cdr:x>0.40433</cdr:x>
      <cdr:y>0.94639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9550" y="3496015"/>
          <a:ext cx="414896" cy="213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136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0"/>
  <sheetViews>
    <sheetView tabSelected="1" workbookViewId="0">
      <selection activeCell="B24" sqref="B24"/>
    </sheetView>
  </sheetViews>
  <sheetFormatPr defaultColWidth="8.83203125" defaultRowHeight="12.75" x14ac:dyDescent="0.2"/>
  <sheetData>
    <row r="1" spans="1:34" ht="13.5" thickBo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6.5" thickTop="1" x14ac:dyDescent="0.25">
      <c r="A2" s="7"/>
      <c r="B2" s="8" t="s">
        <v>20</v>
      </c>
      <c r="C2" s="9"/>
      <c r="D2" s="9"/>
      <c r="E2" s="9"/>
      <c r="F2" s="9"/>
      <c r="G2" s="9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.75" x14ac:dyDescent="0.25">
      <c r="A3" s="7"/>
      <c r="B3" s="11" t="s">
        <v>21</v>
      </c>
      <c r="C3" s="12"/>
      <c r="D3" s="12"/>
      <c r="E3" s="12"/>
      <c r="F3" s="12"/>
      <c r="G3" s="12"/>
      <c r="H3" s="1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5.75" x14ac:dyDescent="0.25">
      <c r="A4" s="7"/>
      <c r="B4" s="14" t="s">
        <v>22</v>
      </c>
      <c r="C4" s="12"/>
      <c r="D4" s="12"/>
      <c r="E4" s="12"/>
      <c r="F4" s="12"/>
      <c r="G4" s="12"/>
      <c r="H4" s="1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75" x14ac:dyDescent="0.25">
      <c r="A5" s="7"/>
      <c r="B5" s="11" t="s">
        <v>23</v>
      </c>
      <c r="C5" s="12"/>
      <c r="D5" s="12"/>
      <c r="E5" s="12"/>
      <c r="F5" s="12"/>
      <c r="G5" s="12"/>
      <c r="H5" s="1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6.5" thickBot="1" x14ac:dyDescent="0.3">
      <c r="A6" s="7"/>
      <c r="B6" s="15"/>
      <c r="C6" s="16"/>
      <c r="D6" s="16"/>
      <c r="E6" s="16"/>
      <c r="F6" s="16"/>
      <c r="G6" s="16"/>
      <c r="H6" s="1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3.5" thickTop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.75" x14ac:dyDescent="0.25">
      <c r="A9" s="7"/>
      <c r="B9" s="18" t="s">
        <v>24</v>
      </c>
      <c r="C9" s="7"/>
      <c r="D9" s="7"/>
      <c r="E9" s="7"/>
      <c r="F9" s="7"/>
      <c r="G9" s="7"/>
      <c r="H9" s="7"/>
      <c r="I9" s="7"/>
      <c r="K9" s="7"/>
      <c r="L9" s="7"/>
      <c r="N9" s="7"/>
      <c r="P9" s="7"/>
      <c r="Q9" s="7"/>
      <c r="R9" s="19" t="s">
        <v>25</v>
      </c>
      <c r="S9" s="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1:34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</row>
    <row r="52" spans="1:3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:34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:34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:34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:34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:34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:34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:34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:34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1:34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1:34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1:34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1:34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1:34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1:34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1:34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1:34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1:34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1:34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34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1:34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1:34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1:34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1:34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1:34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1:34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34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34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31"/>
  <sheetViews>
    <sheetView workbookViewId="0">
      <selection activeCell="N19" sqref="J19:N23"/>
    </sheetView>
  </sheetViews>
  <sheetFormatPr defaultColWidth="8.83203125" defaultRowHeight="12.75" x14ac:dyDescent="0.2"/>
  <sheetData>
    <row r="1" spans="1:11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</row>
    <row r="2" spans="1:11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</row>
    <row r="3" spans="1:115" ht="15.75" x14ac:dyDescent="0.2">
      <c r="A3" s="7"/>
      <c r="B3" s="7"/>
      <c r="C3" s="18" t="s">
        <v>24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</row>
    <row r="4" spans="1:11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1:11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</row>
    <row r="6" spans="1:115" ht="13.5" thickBo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ht="13.5" thickTop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1" t="s">
        <v>19</v>
      </c>
      <c r="R7" s="22"/>
      <c r="S7" s="22"/>
      <c r="T7" s="22"/>
      <c r="U7" s="22"/>
      <c r="V7" s="22"/>
      <c r="W7" s="23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4"/>
      <c r="R8" s="25"/>
      <c r="S8" s="25">
        <v>1929</v>
      </c>
      <c r="T8" s="25"/>
      <c r="U8" s="25">
        <v>1932</v>
      </c>
      <c r="V8" s="25">
        <v>1935</v>
      </c>
      <c r="W8" s="26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4"/>
      <c r="R9" s="25"/>
      <c r="S9" s="25"/>
      <c r="T9" s="25"/>
      <c r="U9" s="25"/>
      <c r="V9" s="25"/>
      <c r="W9" s="26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4" t="s">
        <v>2</v>
      </c>
      <c r="R10" s="25"/>
      <c r="S10" s="25">
        <v>100</v>
      </c>
      <c r="T10" s="25"/>
      <c r="U10" s="27">
        <f>Data!$BL$15</f>
        <v>159.40167633167547</v>
      </c>
      <c r="V10" s="27">
        <f>Data!$BL$18</f>
        <v>212.02360061678286</v>
      </c>
      <c r="W10" s="2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4" t="s">
        <v>10</v>
      </c>
      <c r="R11" s="25"/>
      <c r="S11" s="25">
        <v>100</v>
      </c>
      <c r="T11" s="25"/>
      <c r="U11" s="27">
        <f>Data!$BM$15</f>
        <v>137.7330224196553</v>
      </c>
      <c r="V11" s="27">
        <f>Data!$BM$18</f>
        <v>154.15049627365457</v>
      </c>
      <c r="W11" s="26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4" t="s">
        <v>3</v>
      </c>
      <c r="R12" s="25"/>
      <c r="S12" s="25">
        <v>100</v>
      </c>
      <c r="T12" s="25"/>
      <c r="U12" s="27">
        <f>Data!$BN$15</f>
        <v>121.61448509996228</v>
      </c>
      <c r="V12" s="27">
        <f>Data!$BN$18</f>
        <v>160.86501205327349</v>
      </c>
      <c r="W12" s="2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4" t="s">
        <v>4</v>
      </c>
      <c r="R13" s="25"/>
      <c r="S13" s="25">
        <v>100</v>
      </c>
      <c r="T13" s="25"/>
      <c r="U13" s="27">
        <f>Data!$BO$15</f>
        <v>174.65593100343273</v>
      </c>
      <c r="V13" s="27">
        <f>Data!$BO$18</f>
        <v>196.44671971929571</v>
      </c>
      <c r="W13" s="2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4" t="s">
        <v>1</v>
      </c>
      <c r="R14" s="25"/>
      <c r="S14" s="25">
        <v>100</v>
      </c>
      <c r="T14" s="25"/>
      <c r="U14" s="27">
        <f>Data!$BP$15</f>
        <v>128.78049319479706</v>
      </c>
      <c r="V14" s="27">
        <f>Data!$BP$18</f>
        <v>181.11644973415514</v>
      </c>
      <c r="W14" s="2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4" t="s">
        <v>5</v>
      </c>
      <c r="R15" s="25"/>
      <c r="S15" s="25">
        <v>100</v>
      </c>
      <c r="T15" s="25"/>
      <c r="U15" s="27">
        <f>Data!$BQ$15</f>
        <v>127.39332801373756</v>
      </c>
      <c r="V15" s="27">
        <f>Data!$BQ$18</f>
        <v>143.3659028834409</v>
      </c>
      <c r="W15" s="2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4" t="s">
        <v>11</v>
      </c>
      <c r="R16" s="25"/>
      <c r="S16" s="25">
        <v>100</v>
      </c>
      <c r="T16" s="25"/>
      <c r="U16" s="27">
        <f>Data!$BR$15</f>
        <v>143.65898330314391</v>
      </c>
      <c r="V16" s="27">
        <f>Data!$BR$18</f>
        <v>241.9799080383022</v>
      </c>
      <c r="W16" s="2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 t="s">
        <v>14</v>
      </c>
      <c r="R17" s="25"/>
      <c r="S17" s="25">
        <f>AVERAGE(S10:S16)</f>
        <v>100</v>
      </c>
      <c r="T17" s="25"/>
      <c r="U17" s="27">
        <f>AVERAGE(U10:U16)</f>
        <v>141.89113133805776</v>
      </c>
      <c r="V17" s="27">
        <f>AVERAGE(V10:V16)</f>
        <v>184.27829847412929</v>
      </c>
      <c r="W17" s="2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4" t="s">
        <v>6</v>
      </c>
      <c r="R18" s="25"/>
      <c r="S18" s="25">
        <v>100</v>
      </c>
      <c r="T18" s="25"/>
      <c r="U18" s="27">
        <f>Data!$BF$15</f>
        <v>155.5601182654402</v>
      </c>
      <c r="V18" s="27">
        <f>Data!$BF$18</f>
        <v>134.63621979672288</v>
      </c>
      <c r="W18" s="2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4" t="s">
        <v>7</v>
      </c>
      <c r="R19" s="25"/>
      <c r="S19" s="25">
        <v>100</v>
      </c>
      <c r="T19" s="25"/>
      <c r="U19" s="27">
        <f>Data!$BG$15</f>
        <v>155.92135739935591</v>
      </c>
      <c r="V19" s="27">
        <f>Data!$BG$18</f>
        <v>157.94654296443559</v>
      </c>
      <c r="W19" s="2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24" t="s">
        <v>8</v>
      </c>
      <c r="R20" s="25"/>
      <c r="S20" s="25">
        <v>100</v>
      </c>
      <c r="T20" s="25"/>
      <c r="U20" s="27">
        <f>Data!$BH$15</f>
        <v>122.18372040605982</v>
      </c>
      <c r="V20" s="27">
        <f>Data!$BH$18</f>
        <v>125.64727571312811</v>
      </c>
      <c r="W20" s="26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4" t="s">
        <v>9</v>
      </c>
      <c r="R21" s="25"/>
      <c r="S21" s="25">
        <v>100</v>
      </c>
      <c r="T21" s="25"/>
      <c r="U21" s="27">
        <f>Data!$BI$15</f>
        <v>136.26222858506324</v>
      </c>
      <c r="V21" s="27">
        <f>Data!$BI$18</f>
        <v>133.73299928418044</v>
      </c>
      <c r="W21" s="26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4" t="s">
        <v>13</v>
      </c>
      <c r="R22" s="25"/>
      <c r="S22" s="25">
        <v>100</v>
      </c>
      <c r="T22" s="25"/>
      <c r="U22" s="27">
        <f>Data!$BJ$15</f>
        <v>121.93435889128095</v>
      </c>
      <c r="V22" s="27">
        <f>Data!$BJ$18</f>
        <v>126.069357619915</v>
      </c>
      <c r="W22" s="26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4" t="s">
        <v>15</v>
      </c>
      <c r="R23" s="25"/>
      <c r="S23" s="25">
        <f>AVERAGE(S18:S22)</f>
        <v>100</v>
      </c>
      <c r="T23" s="25"/>
      <c r="U23" s="27">
        <f>AVERAGE(U18:U22)</f>
        <v>138.37235670944</v>
      </c>
      <c r="V23" s="27">
        <f>AVERAGE(V18:V22)</f>
        <v>135.60647907567642</v>
      </c>
      <c r="W23" s="26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ht="13.5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8"/>
      <c r="R24" s="29"/>
      <c r="S24" s="29"/>
      <c r="T24" s="29"/>
      <c r="U24" s="29"/>
      <c r="V24" s="29"/>
      <c r="W24" s="3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ht="13.5" thickTop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</row>
    <row r="321" spans="1:11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</row>
    <row r="322" spans="1:11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</row>
    <row r="323" spans="1:11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</row>
    <row r="324" spans="1:11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</row>
    <row r="325" spans="1:11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</row>
    <row r="326" spans="1:11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</row>
    <row r="327" spans="1:11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</row>
    <row r="328" spans="1:11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</row>
    <row r="329" spans="1:11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</row>
    <row r="330" spans="1:11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</row>
    <row r="331" spans="1:11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</row>
    <row r="332" spans="1:11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</row>
    <row r="333" spans="1:11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</row>
    <row r="334" spans="1:11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</row>
    <row r="335" spans="1:11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</row>
    <row r="336" spans="1:11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</row>
    <row r="337" spans="1:11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</row>
    <row r="338" spans="1:11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</row>
    <row r="339" spans="1:11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</row>
    <row r="340" spans="1:11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</row>
    <row r="341" spans="1:11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</row>
    <row r="342" spans="1:11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</row>
    <row r="343" spans="1:11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</row>
    <row r="344" spans="1:11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</row>
    <row r="345" spans="1:11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</row>
    <row r="346" spans="1:11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</row>
    <row r="347" spans="1:11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</row>
    <row r="348" spans="1:11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</row>
    <row r="349" spans="1:11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</row>
    <row r="350" spans="1:11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</row>
    <row r="351" spans="1:11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</row>
    <row r="352" spans="1:11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</row>
    <row r="353" spans="1:11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</row>
    <row r="354" spans="1:11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</row>
    <row r="355" spans="1:11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</row>
    <row r="356" spans="1:11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</row>
    <row r="357" spans="1:11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</row>
    <row r="358" spans="1:11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</row>
    <row r="359" spans="1:11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</row>
    <row r="360" spans="1:11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</row>
    <row r="361" spans="1:11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</row>
    <row r="362" spans="1:11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</row>
    <row r="363" spans="1:11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</row>
    <row r="364" spans="1:11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</row>
    <row r="365" spans="1:11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</row>
    <row r="366" spans="1:11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</row>
    <row r="367" spans="1:11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</row>
    <row r="368" spans="1:11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</row>
    <row r="369" spans="1:11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</row>
    <row r="370" spans="1:11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</row>
    <row r="371" spans="1:11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</row>
    <row r="372" spans="1:11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</row>
    <row r="373" spans="1:11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</row>
    <row r="374" spans="1:11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</row>
    <row r="375" spans="1:11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</row>
    <row r="376" spans="1:11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</row>
    <row r="377" spans="1:11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</row>
    <row r="378" spans="1:11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</row>
    <row r="379" spans="1:11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</row>
    <row r="380" spans="1:11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</row>
    <row r="381" spans="1:11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</row>
    <row r="382" spans="1:11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</row>
    <row r="383" spans="1:11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</row>
    <row r="384" spans="1:11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</row>
    <row r="385" spans="1:11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</row>
    <row r="386" spans="1:11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</row>
    <row r="387" spans="1:11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</row>
    <row r="388" spans="1:11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</row>
    <row r="389" spans="1:11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</row>
    <row r="390" spans="1:11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</row>
    <row r="391" spans="1:11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</row>
    <row r="392" spans="1:11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</row>
    <row r="393" spans="1:11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</row>
    <row r="394" spans="1:11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</row>
    <row r="395" spans="1:11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</row>
    <row r="396" spans="1:11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</row>
    <row r="397" spans="1:11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</row>
    <row r="398" spans="1:11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</row>
    <row r="399" spans="1:11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</row>
    <row r="400" spans="1:11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</row>
    <row r="401" spans="1:11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</row>
    <row r="402" spans="1:11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</row>
    <row r="403" spans="1:11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</row>
    <row r="404" spans="1:11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</row>
    <row r="405" spans="1:11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</row>
    <row r="406" spans="1:11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</row>
    <row r="407" spans="1:11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</row>
    <row r="408" spans="1:11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</row>
    <row r="409" spans="1:11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</row>
    <row r="410" spans="1:11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</row>
    <row r="411" spans="1:11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</row>
    <row r="412" spans="1:11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</row>
    <row r="413" spans="1:11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</row>
    <row r="414" spans="1:11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</row>
    <row r="415" spans="1:11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</row>
    <row r="416" spans="1:11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</row>
    <row r="417" spans="1:11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</row>
    <row r="418" spans="1:11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</row>
    <row r="419" spans="1:11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</row>
    <row r="420" spans="1:11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</row>
    <row r="421" spans="1:11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</row>
    <row r="422" spans="1:11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</row>
    <row r="423" spans="1:11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</row>
    <row r="424" spans="1:11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</row>
    <row r="425" spans="1:11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</row>
    <row r="426" spans="1:11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</row>
    <row r="427" spans="1:11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</row>
    <row r="428" spans="1:11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</row>
    <row r="429" spans="1:11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</row>
    <row r="430" spans="1:11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</row>
    <row r="431" spans="1:11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</row>
    <row r="432" spans="1:11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</row>
    <row r="433" spans="1:11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</row>
    <row r="434" spans="1:11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</row>
    <row r="435" spans="1:11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</row>
    <row r="436" spans="1:11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</row>
    <row r="437" spans="1:11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</row>
    <row r="438" spans="1:11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</row>
    <row r="439" spans="1:11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</row>
    <row r="440" spans="1:11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</row>
    <row r="441" spans="1:11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</row>
    <row r="442" spans="1:11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</row>
    <row r="443" spans="1:11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</row>
    <row r="444" spans="1:11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</row>
    <row r="445" spans="1:11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</row>
    <row r="446" spans="1:11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</row>
    <row r="447" spans="1:11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</row>
    <row r="448" spans="1:11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</row>
    <row r="449" spans="1:11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</row>
    <row r="450" spans="1:11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</row>
    <row r="451" spans="1:11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</row>
    <row r="452" spans="1:11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</row>
    <row r="453" spans="1:11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</row>
    <row r="454" spans="1:11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</row>
    <row r="455" spans="1:11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</row>
    <row r="456" spans="1:11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</row>
    <row r="457" spans="1:11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</row>
    <row r="458" spans="1:11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</row>
    <row r="459" spans="1:11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</row>
    <row r="460" spans="1:11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</row>
    <row r="461" spans="1:11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</row>
    <row r="462" spans="1:11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</row>
    <row r="463" spans="1:11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</row>
    <row r="464" spans="1:11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</row>
    <row r="465" spans="1:11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</row>
    <row r="466" spans="1:11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</row>
    <row r="467" spans="1:11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</row>
    <row r="468" spans="1:11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</row>
    <row r="469" spans="1:11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</row>
    <row r="470" spans="1:11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</row>
    <row r="471" spans="1:11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</row>
    <row r="472" spans="1:11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</row>
    <row r="473" spans="1:11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</row>
    <row r="474" spans="1:11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</row>
    <row r="475" spans="1:11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</row>
    <row r="476" spans="1:11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</row>
    <row r="477" spans="1:11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</row>
    <row r="478" spans="1:11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</row>
    <row r="479" spans="1:11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</row>
    <row r="480" spans="1:11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</row>
    <row r="481" spans="1:11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</row>
    <row r="482" spans="1:11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</row>
    <row r="483" spans="1:11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</row>
    <row r="484" spans="1:11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</row>
    <row r="485" spans="1:11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</row>
    <row r="486" spans="1:11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</row>
    <row r="487" spans="1:11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</row>
    <row r="488" spans="1:11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</row>
    <row r="489" spans="1:11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</row>
    <row r="490" spans="1:11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</row>
    <row r="491" spans="1:11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</row>
    <row r="492" spans="1:11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</row>
    <row r="493" spans="1:11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</row>
    <row r="494" spans="1:11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</row>
    <row r="495" spans="1:11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</row>
    <row r="496" spans="1:11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</row>
    <row r="497" spans="1:11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</row>
    <row r="498" spans="1:11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</row>
    <row r="499" spans="1:11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</row>
    <row r="500" spans="1:11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</row>
    <row r="501" spans="1:11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</row>
    <row r="502" spans="1:11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</row>
    <row r="503" spans="1:11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</row>
    <row r="504" spans="1:11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</row>
    <row r="505" spans="1:11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</row>
    <row r="506" spans="1:11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</row>
    <row r="507" spans="1:11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</row>
    <row r="508" spans="1:11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</row>
    <row r="509" spans="1:11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</row>
    <row r="510" spans="1:11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</row>
    <row r="511" spans="1:11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</row>
    <row r="512" spans="1:11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</row>
    <row r="513" spans="1:11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</row>
    <row r="514" spans="1:11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</row>
    <row r="515" spans="1:11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</row>
    <row r="516" spans="1:11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</row>
    <row r="517" spans="1:11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</row>
    <row r="518" spans="1:11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</row>
    <row r="519" spans="1:11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</row>
    <row r="520" spans="1:11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</row>
    <row r="521" spans="1:11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</row>
    <row r="522" spans="1:11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</row>
    <row r="523" spans="1:11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</row>
    <row r="524" spans="1:11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</row>
    <row r="525" spans="1:11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</row>
    <row r="526" spans="1:11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</row>
    <row r="527" spans="1:11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</row>
    <row r="528" spans="1:11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</row>
    <row r="529" spans="1:11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</row>
    <row r="530" spans="1:11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</row>
    <row r="531" spans="1:11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</row>
    <row r="532" spans="1:11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</row>
    <row r="533" spans="1:11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</row>
    <row r="534" spans="1:11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</row>
    <row r="535" spans="1:11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</row>
    <row r="536" spans="1:11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</row>
    <row r="537" spans="1:11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</row>
    <row r="538" spans="1:11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</row>
    <row r="539" spans="1:11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</row>
    <row r="540" spans="1:11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</row>
    <row r="541" spans="1:11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</row>
    <row r="542" spans="1:11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</row>
    <row r="543" spans="1:11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</row>
    <row r="544" spans="1:11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</row>
    <row r="545" spans="1:11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</row>
    <row r="546" spans="1:11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</row>
    <row r="547" spans="1:11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</row>
    <row r="548" spans="1:11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</row>
    <row r="549" spans="1:11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</row>
    <row r="550" spans="1:11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</row>
    <row r="551" spans="1:11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</row>
    <row r="552" spans="1:11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</row>
    <row r="553" spans="1:11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</row>
    <row r="554" spans="1:11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</row>
    <row r="555" spans="1:11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</row>
    <row r="556" spans="1:11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</row>
    <row r="557" spans="1:11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</row>
    <row r="558" spans="1:11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</row>
    <row r="559" spans="1:11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</row>
    <row r="560" spans="1:11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</row>
    <row r="561" spans="1:11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</row>
    <row r="562" spans="1:11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</row>
    <row r="563" spans="1:11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</row>
    <row r="564" spans="1:11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</row>
    <row r="565" spans="1:11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</row>
    <row r="566" spans="1:11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</row>
    <row r="567" spans="1:11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</row>
    <row r="568" spans="1:11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</row>
    <row r="569" spans="1:11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</row>
    <row r="570" spans="1:11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</row>
    <row r="571" spans="1:11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</row>
    <row r="572" spans="1:11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</row>
    <row r="573" spans="1:11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</row>
    <row r="574" spans="1:11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</row>
    <row r="575" spans="1:11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</row>
    <row r="576" spans="1:11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</row>
    <row r="577" spans="1:11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</row>
    <row r="578" spans="1:11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</row>
    <row r="579" spans="1:11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</row>
    <row r="580" spans="1:11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</row>
    <row r="581" spans="1:11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</row>
    <row r="582" spans="1:11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</row>
    <row r="583" spans="1:11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</row>
    <row r="584" spans="1:11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</row>
    <row r="585" spans="1:11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</row>
    <row r="586" spans="1:11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</row>
    <row r="587" spans="1:11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</row>
    <row r="588" spans="1:11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</row>
    <row r="589" spans="1:11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</row>
    <row r="590" spans="1:11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</row>
    <row r="591" spans="1:11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</row>
    <row r="592" spans="1:11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</row>
    <row r="593" spans="1:11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</row>
    <row r="594" spans="1:11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</row>
    <row r="595" spans="1:11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</row>
    <row r="596" spans="1:11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</row>
    <row r="597" spans="1:11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</row>
    <row r="598" spans="1:11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</row>
    <row r="599" spans="1:11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</row>
    <row r="600" spans="1:11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</row>
    <row r="601" spans="1:11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</row>
    <row r="602" spans="1:11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</row>
    <row r="603" spans="1:11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</row>
    <row r="604" spans="1:11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</row>
    <row r="605" spans="1:11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</row>
    <row r="606" spans="1:11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</row>
    <row r="607" spans="1:11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</row>
    <row r="608" spans="1:11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</row>
    <row r="609" spans="1:11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</row>
    <row r="610" spans="1:11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</row>
    <row r="611" spans="1:11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</row>
    <row r="612" spans="1:11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</row>
    <row r="613" spans="1:11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</row>
    <row r="614" spans="1:11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</row>
    <row r="615" spans="1:11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</row>
    <row r="616" spans="1:11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</row>
    <row r="617" spans="1:11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</row>
    <row r="618" spans="1:11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</row>
    <row r="619" spans="1:11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</row>
    <row r="620" spans="1:11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</row>
    <row r="621" spans="1:11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</row>
    <row r="622" spans="1:11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</row>
    <row r="623" spans="1:11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</row>
    <row r="624" spans="1:11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</row>
    <row r="625" spans="1:11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</row>
    <row r="626" spans="1:11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</row>
    <row r="627" spans="1:11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</row>
    <row r="628" spans="1:11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</row>
    <row r="629" spans="1:11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</row>
    <row r="630" spans="1:11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</row>
    <row r="631" spans="1:11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</row>
    <row r="632" spans="1:11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</row>
    <row r="633" spans="1:11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</row>
    <row r="634" spans="1:11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</row>
    <row r="635" spans="1:11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</row>
    <row r="636" spans="1:11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</row>
    <row r="637" spans="1:11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</row>
    <row r="638" spans="1:11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</row>
    <row r="639" spans="1:11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</row>
    <row r="640" spans="1:11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</row>
    <row r="641" spans="1:11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</row>
    <row r="642" spans="1:11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</row>
    <row r="643" spans="1:11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</row>
    <row r="644" spans="1:11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</row>
    <row r="645" spans="1:11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</row>
    <row r="646" spans="1:11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</row>
    <row r="647" spans="1:11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</row>
    <row r="648" spans="1:11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</row>
    <row r="649" spans="1:11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</row>
    <row r="650" spans="1:11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</row>
    <row r="651" spans="1:11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</row>
    <row r="652" spans="1:11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</row>
    <row r="653" spans="1:11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</row>
    <row r="654" spans="1:11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</row>
    <row r="655" spans="1:11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</row>
    <row r="656" spans="1:11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</row>
    <row r="657" spans="1:11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</row>
    <row r="658" spans="1:11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</row>
    <row r="659" spans="1:11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</row>
    <row r="660" spans="1:11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</row>
    <row r="661" spans="1:11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</row>
    <row r="662" spans="1:11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</row>
    <row r="663" spans="1:11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</row>
    <row r="664" spans="1:11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</row>
    <row r="665" spans="1:11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</row>
    <row r="666" spans="1:11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</row>
    <row r="667" spans="1:11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</row>
    <row r="668" spans="1:11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</row>
    <row r="669" spans="1:11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</row>
    <row r="670" spans="1:11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</row>
    <row r="671" spans="1:11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</row>
    <row r="672" spans="1:11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</row>
    <row r="673" spans="1:11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</row>
    <row r="674" spans="1:11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</row>
    <row r="675" spans="1:11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</row>
    <row r="676" spans="1:11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</row>
    <row r="677" spans="1:11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</row>
    <row r="678" spans="1:11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</row>
    <row r="679" spans="1:11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</row>
    <row r="680" spans="1:11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</row>
    <row r="681" spans="1:11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</row>
    <row r="682" spans="1:11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</row>
    <row r="683" spans="1:11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</row>
    <row r="684" spans="1:11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</row>
    <row r="685" spans="1:11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</row>
    <row r="686" spans="1:11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</row>
    <row r="687" spans="1:11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</row>
    <row r="688" spans="1:11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</row>
    <row r="689" spans="1:11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</row>
    <row r="690" spans="1:11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</row>
    <row r="691" spans="1:11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</row>
    <row r="692" spans="1:11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</row>
    <row r="693" spans="1:11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</row>
    <row r="694" spans="1:11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</row>
    <row r="695" spans="1:11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</row>
    <row r="696" spans="1:11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</row>
    <row r="697" spans="1:11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</row>
    <row r="698" spans="1:11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</row>
    <row r="699" spans="1:11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</row>
    <row r="700" spans="1:11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</row>
    <row r="701" spans="1:11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</row>
    <row r="702" spans="1:11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</row>
    <row r="703" spans="1:11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</row>
    <row r="704" spans="1:11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</row>
    <row r="705" spans="1:11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</row>
    <row r="706" spans="1:11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</row>
    <row r="707" spans="1:11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</row>
    <row r="708" spans="1:11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</row>
    <row r="709" spans="1:11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</row>
    <row r="710" spans="1:11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</row>
    <row r="711" spans="1:11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</row>
    <row r="712" spans="1:11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</row>
    <row r="713" spans="1:11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</row>
    <row r="714" spans="1:11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</row>
    <row r="715" spans="1:11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</row>
    <row r="716" spans="1:11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</row>
    <row r="717" spans="1:11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</row>
    <row r="718" spans="1:11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</row>
    <row r="719" spans="1:11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</row>
    <row r="720" spans="1:11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</row>
    <row r="721" spans="1:11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</row>
    <row r="722" spans="1:11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</row>
    <row r="723" spans="1:11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</row>
    <row r="724" spans="1:11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</row>
    <row r="725" spans="1:11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</row>
    <row r="726" spans="1:11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</row>
    <row r="727" spans="1:11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</row>
    <row r="728" spans="1:11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</row>
    <row r="729" spans="1:11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</row>
    <row r="730" spans="1:11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</row>
    <row r="731" spans="1:11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</row>
    <row r="732" spans="1:11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</row>
    <row r="733" spans="1:11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</row>
    <row r="734" spans="1:11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</row>
    <row r="735" spans="1:11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</row>
    <row r="736" spans="1:11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</row>
    <row r="737" spans="1:11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</row>
    <row r="738" spans="1:11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</row>
    <row r="739" spans="1:11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</row>
    <row r="740" spans="1:11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</row>
    <row r="741" spans="1:11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</row>
    <row r="742" spans="1:11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</row>
    <row r="743" spans="1:11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</row>
    <row r="744" spans="1:11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</row>
    <row r="745" spans="1:11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</row>
    <row r="746" spans="1:11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</row>
    <row r="747" spans="1:11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</row>
    <row r="748" spans="1:11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</row>
    <row r="749" spans="1:11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</row>
    <row r="750" spans="1:11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</row>
    <row r="751" spans="1:11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</row>
    <row r="752" spans="1:11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</row>
    <row r="753" spans="1:11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</row>
    <row r="754" spans="1:11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</row>
    <row r="755" spans="1:11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</row>
    <row r="756" spans="1:11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</row>
    <row r="757" spans="1:11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</row>
    <row r="758" spans="1:11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</row>
    <row r="759" spans="1:11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</row>
    <row r="760" spans="1:11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</row>
    <row r="761" spans="1:11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</row>
    <row r="762" spans="1:11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</row>
    <row r="763" spans="1:11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</row>
    <row r="764" spans="1:11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</row>
    <row r="765" spans="1:11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</row>
    <row r="766" spans="1:11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</row>
    <row r="767" spans="1:11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</row>
    <row r="768" spans="1:11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</row>
    <row r="769" spans="1:11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</row>
    <row r="770" spans="1:11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</row>
    <row r="771" spans="1:11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</row>
    <row r="772" spans="1:11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</row>
    <row r="773" spans="1:11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</row>
    <row r="774" spans="1:11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</row>
    <row r="775" spans="1:11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</row>
    <row r="776" spans="1:11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</row>
    <row r="777" spans="1:11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</row>
    <row r="778" spans="1:11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</row>
    <row r="779" spans="1:11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</row>
    <row r="780" spans="1:11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</row>
    <row r="781" spans="1:11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</row>
    <row r="782" spans="1:11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</row>
    <row r="783" spans="1:11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</row>
    <row r="784" spans="1:11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</row>
    <row r="785" spans="1:11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</row>
    <row r="786" spans="1:11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</row>
    <row r="787" spans="1:11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</row>
    <row r="788" spans="1:11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</row>
    <row r="789" spans="1:11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</row>
    <row r="790" spans="1:11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</row>
    <row r="791" spans="1:11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</row>
    <row r="792" spans="1:11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</row>
    <row r="793" spans="1:11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</row>
    <row r="794" spans="1:11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</row>
    <row r="795" spans="1:11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</row>
    <row r="796" spans="1:11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</row>
    <row r="797" spans="1:11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</row>
    <row r="798" spans="1:11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</row>
    <row r="799" spans="1:11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</row>
    <row r="800" spans="1:11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</row>
    <row r="801" spans="1:11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</row>
    <row r="802" spans="1:11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</row>
    <row r="803" spans="1:11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</row>
    <row r="804" spans="1:11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</row>
    <row r="805" spans="1:11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</row>
    <row r="806" spans="1:11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</row>
    <row r="807" spans="1:11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</row>
    <row r="808" spans="1:11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</row>
    <row r="809" spans="1:11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</row>
    <row r="810" spans="1:11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</row>
    <row r="811" spans="1:11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</row>
    <row r="812" spans="1:11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</row>
    <row r="813" spans="1:11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</row>
    <row r="814" spans="1:11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</row>
    <row r="815" spans="1:11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</row>
    <row r="816" spans="1:11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</row>
    <row r="817" spans="1:11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</row>
    <row r="818" spans="1:11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</row>
    <row r="819" spans="1:11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</row>
    <row r="820" spans="1:11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</row>
    <row r="821" spans="1:11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</row>
    <row r="822" spans="1:11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</row>
    <row r="823" spans="1:11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</row>
    <row r="824" spans="1:11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</row>
    <row r="825" spans="1:11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</row>
    <row r="826" spans="1:11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</row>
    <row r="827" spans="1:11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</row>
    <row r="828" spans="1:11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</row>
    <row r="829" spans="1:11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</row>
    <row r="830" spans="1:11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</row>
    <row r="831" spans="1:11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</row>
    <row r="832" spans="1:11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</row>
    <row r="833" spans="1:11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</row>
    <row r="834" spans="1:11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</row>
    <row r="835" spans="1:11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</row>
    <row r="836" spans="1:11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</row>
    <row r="837" spans="1:11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</row>
    <row r="838" spans="1:11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</row>
    <row r="839" spans="1:11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</row>
    <row r="840" spans="1:11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</row>
    <row r="841" spans="1:11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</row>
    <row r="842" spans="1:11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</row>
    <row r="843" spans="1:11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</row>
    <row r="844" spans="1:11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</row>
    <row r="845" spans="1:11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</row>
    <row r="846" spans="1:11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</row>
    <row r="847" spans="1:11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</row>
    <row r="848" spans="1:11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</row>
    <row r="849" spans="1:11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</row>
    <row r="850" spans="1:11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</row>
    <row r="851" spans="1:11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</row>
    <row r="852" spans="1:11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</row>
    <row r="853" spans="1:11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</row>
    <row r="854" spans="1:11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</row>
    <row r="855" spans="1:11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</row>
    <row r="856" spans="1:11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</row>
    <row r="857" spans="1:11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</row>
    <row r="858" spans="1:11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</row>
    <row r="859" spans="1:11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</row>
    <row r="860" spans="1:11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</row>
    <row r="861" spans="1:11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</row>
    <row r="862" spans="1:11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</row>
    <row r="863" spans="1:11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</row>
    <row r="864" spans="1:11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</row>
    <row r="865" spans="1:11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</row>
    <row r="866" spans="1:11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</row>
    <row r="867" spans="1:11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</row>
    <row r="868" spans="1:11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</row>
    <row r="869" spans="1:11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</row>
    <row r="870" spans="1:11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</row>
    <row r="871" spans="1:11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</row>
    <row r="872" spans="1:11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</row>
    <row r="873" spans="1:11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</row>
    <row r="874" spans="1:11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</row>
    <row r="875" spans="1:11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</row>
    <row r="876" spans="1:11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</row>
    <row r="877" spans="1:11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</row>
    <row r="878" spans="1:11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</row>
    <row r="879" spans="1:11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</row>
    <row r="880" spans="1:11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</row>
    <row r="881" spans="1:11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</row>
    <row r="882" spans="1:11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</row>
    <row r="883" spans="1:11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</row>
    <row r="884" spans="1:11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</row>
    <row r="885" spans="1:11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</row>
    <row r="886" spans="1:11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</row>
    <row r="887" spans="1:11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</row>
    <row r="888" spans="1:11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</row>
    <row r="889" spans="1:11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</row>
    <row r="890" spans="1:11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</row>
    <row r="891" spans="1:11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</row>
    <row r="892" spans="1:11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</row>
    <row r="893" spans="1:11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</row>
    <row r="894" spans="1:11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</row>
    <row r="895" spans="1:11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</row>
    <row r="896" spans="1:11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</row>
    <row r="897" spans="1:11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</row>
    <row r="898" spans="1:11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</row>
    <row r="899" spans="1:11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</row>
    <row r="900" spans="1:11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</row>
    <row r="901" spans="1:11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</row>
    <row r="902" spans="1:11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</row>
    <row r="903" spans="1:11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</row>
    <row r="904" spans="1:11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</row>
    <row r="905" spans="1:11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</row>
    <row r="906" spans="1:11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</row>
    <row r="907" spans="1:11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</row>
    <row r="908" spans="1:11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</row>
    <row r="909" spans="1:11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</row>
    <row r="910" spans="1:11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</row>
    <row r="911" spans="1:11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</row>
    <row r="912" spans="1:11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</row>
    <row r="913" spans="1:11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</row>
    <row r="914" spans="1:11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</row>
    <row r="915" spans="1:11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</row>
    <row r="916" spans="1:11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</row>
    <row r="917" spans="1:11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</row>
    <row r="918" spans="1:11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</row>
    <row r="919" spans="1:11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</row>
    <row r="920" spans="1:11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</row>
    <row r="921" spans="1:11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</row>
    <row r="922" spans="1:11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</row>
    <row r="923" spans="1:11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</row>
    <row r="924" spans="1:11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</row>
    <row r="925" spans="1:11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</row>
    <row r="926" spans="1:11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</row>
    <row r="927" spans="1:11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</row>
    <row r="928" spans="1:11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</row>
    <row r="929" spans="1:11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</row>
    <row r="930" spans="1:11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</row>
    <row r="931" spans="1:11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4"/>
  <sheetViews>
    <sheetView workbookViewId="0">
      <pane xSplit="1" ySplit="2" topLeftCell="AV3" activePane="bottomRight" state="frozen"/>
      <selection pane="topRight" activeCell="B1" sqref="B1"/>
      <selection pane="bottomLeft" activeCell="A2" sqref="A2"/>
      <selection pane="bottomRight" activeCell="AV26" sqref="AV26"/>
    </sheetView>
  </sheetViews>
  <sheetFormatPr defaultColWidth="8.83203125" defaultRowHeight="12.75" x14ac:dyDescent="0.2"/>
  <cols>
    <col min="2" max="3" width="10.5" bestFit="1" customWidth="1"/>
    <col min="4" max="8" width="9.5" bestFit="1" customWidth="1"/>
    <col min="9" max="9" width="10.5" bestFit="1" customWidth="1"/>
    <col min="10" max="10" width="9.5" bestFit="1" customWidth="1"/>
    <col min="11" max="12" width="11.5" bestFit="1" customWidth="1"/>
    <col min="13" max="13" width="10.5" bestFit="1" customWidth="1"/>
    <col min="14" max="14" width="11.5" bestFit="1" customWidth="1"/>
    <col min="18" max="18" width="10.1640625" bestFit="1" customWidth="1"/>
  </cols>
  <sheetData>
    <row r="1" spans="1:70" x14ac:dyDescent="0.2">
      <c r="A1" s="25"/>
      <c r="B1" s="33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 t="s">
        <v>17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 t="s">
        <v>18</v>
      </c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33" t="s">
        <v>26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19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</row>
    <row r="2" spans="1:70" ht="13.5" thickBot="1" x14ac:dyDescent="0.25">
      <c r="A2" s="29"/>
      <c r="B2" s="29" t="s">
        <v>6</v>
      </c>
      <c r="C2" s="29" t="s">
        <v>7</v>
      </c>
      <c r="D2" s="34" t="s">
        <v>8</v>
      </c>
      <c r="E2" s="29" t="s">
        <v>9</v>
      </c>
      <c r="F2" s="29" t="s">
        <v>13</v>
      </c>
      <c r="G2" s="29" t="s">
        <v>12</v>
      </c>
      <c r="H2" s="29" t="s">
        <v>2</v>
      </c>
      <c r="I2" s="29" t="s">
        <v>10</v>
      </c>
      <c r="J2" s="34" t="s">
        <v>3</v>
      </c>
      <c r="K2" s="29" t="s">
        <v>4</v>
      </c>
      <c r="L2" s="29" t="s">
        <v>1</v>
      </c>
      <c r="M2" s="29" t="s">
        <v>5</v>
      </c>
      <c r="N2" s="29" t="s">
        <v>11</v>
      </c>
      <c r="O2" s="29"/>
      <c r="P2" s="29" t="s">
        <v>6</v>
      </c>
      <c r="Q2" s="29" t="s">
        <v>7</v>
      </c>
      <c r="R2" s="29" t="s">
        <v>8</v>
      </c>
      <c r="S2" s="29" t="s">
        <v>9</v>
      </c>
      <c r="T2" s="29" t="s">
        <v>13</v>
      </c>
      <c r="U2" s="29" t="s">
        <v>12</v>
      </c>
      <c r="V2" s="29" t="s">
        <v>2</v>
      </c>
      <c r="W2" s="29" t="s">
        <v>10</v>
      </c>
      <c r="X2" s="29" t="s">
        <v>3</v>
      </c>
      <c r="Y2" s="29" t="s">
        <v>4</v>
      </c>
      <c r="Z2" s="29" t="s">
        <v>1</v>
      </c>
      <c r="AA2" s="29" t="s">
        <v>5</v>
      </c>
      <c r="AB2" s="29" t="s">
        <v>11</v>
      </c>
      <c r="AC2" s="29"/>
      <c r="AD2" s="29" t="s">
        <v>6</v>
      </c>
      <c r="AE2" s="29" t="s">
        <v>7</v>
      </c>
      <c r="AF2" s="29" t="s">
        <v>8</v>
      </c>
      <c r="AG2" s="29" t="s">
        <v>9</v>
      </c>
      <c r="AH2" s="29" t="s">
        <v>13</v>
      </c>
      <c r="AI2" s="29" t="s">
        <v>12</v>
      </c>
      <c r="AJ2" s="29" t="s">
        <v>2</v>
      </c>
      <c r="AK2" s="29" t="s">
        <v>10</v>
      </c>
      <c r="AL2" s="29" t="s">
        <v>3</v>
      </c>
      <c r="AM2" s="29" t="s">
        <v>4</v>
      </c>
      <c r="AN2" s="29" t="s">
        <v>1</v>
      </c>
      <c r="AO2" s="29" t="s">
        <v>5</v>
      </c>
      <c r="AP2" s="29" t="s">
        <v>11</v>
      </c>
      <c r="AQ2" s="29"/>
      <c r="AR2" s="29" t="s">
        <v>6</v>
      </c>
      <c r="AS2" s="29" t="s">
        <v>7</v>
      </c>
      <c r="AT2" s="29" t="s">
        <v>8</v>
      </c>
      <c r="AU2" s="29" t="s">
        <v>9</v>
      </c>
      <c r="AV2" s="29" t="s">
        <v>13</v>
      </c>
      <c r="AW2" s="29" t="s">
        <v>12</v>
      </c>
      <c r="AX2" s="29" t="s">
        <v>2</v>
      </c>
      <c r="AY2" s="29" t="s">
        <v>10</v>
      </c>
      <c r="AZ2" s="29" t="s">
        <v>3</v>
      </c>
      <c r="BA2" s="29" t="s">
        <v>4</v>
      </c>
      <c r="BB2" s="29" t="s">
        <v>1</v>
      </c>
      <c r="BC2" s="29" t="s">
        <v>5</v>
      </c>
      <c r="BD2" s="29" t="s">
        <v>11</v>
      </c>
      <c r="BE2" s="29"/>
      <c r="BF2" s="29" t="s">
        <v>6</v>
      </c>
      <c r="BG2" s="29" t="s">
        <v>7</v>
      </c>
      <c r="BH2" s="29" t="s">
        <v>8</v>
      </c>
      <c r="BI2" s="29" t="s">
        <v>9</v>
      </c>
      <c r="BJ2" s="29" t="s">
        <v>13</v>
      </c>
      <c r="BK2" s="29" t="s">
        <v>12</v>
      </c>
      <c r="BL2" s="29" t="s">
        <v>2</v>
      </c>
      <c r="BM2" s="29" t="s">
        <v>10</v>
      </c>
      <c r="BN2" s="29" t="s">
        <v>3</v>
      </c>
      <c r="BO2" s="29" t="s">
        <v>4</v>
      </c>
      <c r="BP2" s="29" t="s">
        <v>1</v>
      </c>
      <c r="BQ2" s="29" t="s">
        <v>5</v>
      </c>
      <c r="BR2" s="29" t="s">
        <v>11</v>
      </c>
    </row>
    <row r="3" spans="1:70" ht="13.5" thickTop="1" x14ac:dyDescent="0.2">
      <c r="AJ3">
        <v>1931</v>
      </c>
      <c r="AM3">
        <v>1931</v>
      </c>
      <c r="AP3">
        <v>1929</v>
      </c>
      <c r="BR3">
        <v>1929</v>
      </c>
    </row>
    <row r="4" spans="1:70" x14ac:dyDescent="0.2">
      <c r="A4">
        <v>1921</v>
      </c>
      <c r="B4" s="6">
        <v>2023</v>
      </c>
      <c r="C4" s="6">
        <v>7339.5</v>
      </c>
      <c r="D4" s="6">
        <v>1891.3000000000002</v>
      </c>
      <c r="E4" s="6">
        <v>797</v>
      </c>
      <c r="F4" s="6">
        <v>357.2</v>
      </c>
      <c r="G4" s="6">
        <v>1633</v>
      </c>
      <c r="H4" s="6">
        <v>78809.8</v>
      </c>
      <c r="I4" s="6">
        <v>2902</v>
      </c>
      <c r="J4" s="6">
        <v>242108</v>
      </c>
      <c r="K4" s="6">
        <v>281700</v>
      </c>
      <c r="L4" s="6">
        <v>3820.8</v>
      </c>
      <c r="M4" s="6">
        <v>1171</v>
      </c>
      <c r="N4" s="6">
        <v>23976.3</v>
      </c>
      <c r="P4" s="1">
        <f t="shared" ref="P4:X10" si="0">100*B4/B$12</f>
        <v>63.293911519929914</v>
      </c>
      <c r="Q4" s="1">
        <f t="shared" si="0"/>
        <v>64.85089463220676</v>
      </c>
      <c r="R4" s="1">
        <f t="shared" si="0"/>
        <v>70.358245600982116</v>
      </c>
      <c r="S4" s="1">
        <f t="shared" si="0"/>
        <v>71.313528990694351</v>
      </c>
      <c r="T4" s="1">
        <f t="shared" si="0"/>
        <v>73.196721311475414</v>
      </c>
      <c r="U4" s="1">
        <f t="shared" si="0"/>
        <v>74.702653247941441</v>
      </c>
      <c r="V4" s="1">
        <f t="shared" si="0"/>
        <v>4223.9146746703827</v>
      </c>
      <c r="W4" s="1">
        <f t="shared" si="0"/>
        <v>109.63354741216472</v>
      </c>
      <c r="X4" s="1">
        <f t="shared" si="0"/>
        <v>85.154845857587532</v>
      </c>
      <c r="Y4" s="1"/>
      <c r="Z4" s="1">
        <f t="shared" ref="Z4:Z22" si="1">100*L4/L$12</f>
        <v>65.358627414085078</v>
      </c>
      <c r="AA4" s="1">
        <f t="shared" ref="AA4:AA22" si="2">100*M4/M$12</f>
        <v>63.807759372275498</v>
      </c>
      <c r="AB4" s="1">
        <f t="shared" ref="AB4:AB22" si="3">100*N4/N$12</f>
        <v>141.61016348516347</v>
      </c>
      <c r="AD4" s="2">
        <v>7.9000000000000008E-3</v>
      </c>
      <c r="AE4" s="2">
        <v>3.4026999999999998</v>
      </c>
      <c r="AF4" s="2">
        <v>0.4849</v>
      </c>
      <c r="AG4" s="2">
        <v>6.6E-3</v>
      </c>
      <c r="AH4" s="2">
        <v>2.0175999999999998</v>
      </c>
      <c r="AI4" s="2">
        <v>4.3326000000000002</v>
      </c>
      <c r="AK4" s="2">
        <v>11.2</v>
      </c>
      <c r="AL4" s="2">
        <v>16.96</v>
      </c>
      <c r="AN4" s="2">
        <v>17.18</v>
      </c>
      <c r="AO4" s="2">
        <v>13.2432</v>
      </c>
      <c r="AP4" s="3">
        <v>17.899999999999999</v>
      </c>
      <c r="AR4" s="4">
        <f t="shared" ref="AR4:AW10" si="4">B4/AD4</f>
        <v>256075.94936708859</v>
      </c>
      <c r="AS4" s="4">
        <f t="shared" si="4"/>
        <v>2156.9635877391484</v>
      </c>
      <c r="AT4" s="4">
        <f t="shared" si="4"/>
        <v>3900.3918333677052</v>
      </c>
      <c r="AU4" s="4">
        <f t="shared" si="4"/>
        <v>120757.57575757576</v>
      </c>
      <c r="AV4" s="1">
        <f t="shared" si="4"/>
        <v>177.04203013481364</v>
      </c>
      <c r="AW4" s="1">
        <f t="shared" si="4"/>
        <v>376.90993860499469</v>
      </c>
      <c r="AY4" s="1">
        <f t="shared" ref="AY4:AY22" si="5">I4/AK4</f>
        <v>259.10714285714289</v>
      </c>
      <c r="AZ4" s="1">
        <f t="shared" ref="AZ4:AZ22" si="6">J4/AL4</f>
        <v>14275.235849056604</v>
      </c>
      <c r="BB4" s="1">
        <f t="shared" ref="BB4:BB22" si="7">L4/AN4</f>
        <v>222.39813736903378</v>
      </c>
      <c r="BC4" s="1">
        <f t="shared" ref="BC4:BC22" si="8">M4/AO4</f>
        <v>88.42273770689863</v>
      </c>
      <c r="BD4" s="1">
        <f t="shared" ref="BD4:BD22" si="9">N4/AP4</f>
        <v>1339.4581005586592</v>
      </c>
      <c r="BF4" s="1">
        <f t="shared" ref="BF4:BG15" si="10">100*AR4/AR$12</f>
        <v>49.673702711843724</v>
      </c>
      <c r="BG4" s="1">
        <f t="shared" si="10"/>
        <v>100.7764644390395</v>
      </c>
      <c r="BH4" s="1">
        <f t="shared" ref="BH4:BP15" si="11">100*AT4/AT$12</f>
        <v>83.736324059242676</v>
      </c>
      <c r="BI4" s="1">
        <f t="shared" si="11"/>
        <v>57.266924795557586</v>
      </c>
      <c r="BJ4" s="1">
        <f t="shared" si="11"/>
        <v>68.705368169940584</v>
      </c>
      <c r="BK4" s="1">
        <f t="shared" si="11"/>
        <v>81.245989098837853</v>
      </c>
      <c r="BM4" s="1">
        <f t="shared" si="11"/>
        <v>109.63354741216473</v>
      </c>
      <c r="BN4" s="1">
        <f t="shared" si="11"/>
        <v>161.87454188965935</v>
      </c>
      <c r="BP4" s="1">
        <f t="shared" si="11"/>
        <v>46.679299090269147</v>
      </c>
      <c r="BQ4" s="1">
        <f t="shared" ref="BQ4:BQ22" si="12">100*BC4/BC$12</f>
        <v>49.333065136275891</v>
      </c>
      <c r="BR4" s="1">
        <f t="shared" ref="BR4:BR22" si="13">100*BD4/BD$12</f>
        <v>135.28121763107799</v>
      </c>
    </row>
    <row r="5" spans="1:70" x14ac:dyDescent="0.2">
      <c r="A5">
        <f>A4+1</f>
        <v>1922</v>
      </c>
      <c r="B5" s="6">
        <v>2187.6999999999998</v>
      </c>
      <c r="C5" s="6">
        <v>8728.5</v>
      </c>
      <c r="D5" s="6">
        <v>2104.6</v>
      </c>
      <c r="E5" s="6">
        <v>1512.5</v>
      </c>
      <c r="F5" s="6">
        <v>383.59999999999997</v>
      </c>
      <c r="G5" s="6">
        <v>1746.4</v>
      </c>
      <c r="H5" s="6">
        <v>96</v>
      </c>
      <c r="I5" s="6">
        <v>2902</v>
      </c>
      <c r="J5" s="6">
        <v>250084</v>
      </c>
      <c r="K5" s="6">
        <v>362100</v>
      </c>
      <c r="L5" s="6">
        <v>4097.3</v>
      </c>
      <c r="M5" s="6">
        <v>1140.9000000000001</v>
      </c>
      <c r="N5" s="6">
        <v>22964.1</v>
      </c>
      <c r="P5" s="1">
        <f t="shared" si="0"/>
        <v>68.446905700519352</v>
      </c>
      <c r="Q5" s="1">
        <f t="shared" si="0"/>
        <v>77.123923127899275</v>
      </c>
      <c r="R5" s="1">
        <f t="shared" si="0"/>
        <v>78.293218258249325</v>
      </c>
      <c r="S5" s="1">
        <f t="shared" si="0"/>
        <v>135.33464566929135</v>
      </c>
      <c r="T5" s="1">
        <f t="shared" si="0"/>
        <v>78.606557377049185</v>
      </c>
      <c r="U5" s="1">
        <f t="shared" si="0"/>
        <v>79.890210430009148</v>
      </c>
      <c r="V5" s="1">
        <f t="shared" si="0"/>
        <v>5.1452460070747135</v>
      </c>
      <c r="W5" s="1">
        <f t="shared" si="0"/>
        <v>109.63354741216472</v>
      </c>
      <c r="X5" s="1">
        <f t="shared" si="0"/>
        <v>87.960185006067221</v>
      </c>
      <c r="Y5" s="1"/>
      <c r="Z5" s="1">
        <f t="shared" si="1"/>
        <v>70.088438050599564</v>
      </c>
      <c r="AA5" s="1">
        <f t="shared" si="2"/>
        <v>62.167611159546652</v>
      </c>
      <c r="AB5" s="1">
        <f t="shared" si="3"/>
        <v>135.63185125685126</v>
      </c>
      <c r="AD5" s="2">
        <v>6.6E-3</v>
      </c>
      <c r="AE5" s="2">
        <v>3.6798999999999999</v>
      </c>
      <c r="AF5" s="2">
        <v>0.49630000000000002</v>
      </c>
      <c r="AG5" s="2">
        <v>5.3E-3</v>
      </c>
      <c r="AH5" s="2">
        <v>1.9378</v>
      </c>
      <c r="AI5" s="2">
        <v>4.4275000000000002</v>
      </c>
      <c r="AJ5" s="2">
        <v>1.2611000000000001</v>
      </c>
      <c r="AK5" s="2">
        <v>10.9</v>
      </c>
      <c r="AL5" s="2">
        <v>16.02</v>
      </c>
      <c r="AN5" s="2">
        <v>15.31</v>
      </c>
      <c r="AO5" s="2">
        <v>11.22</v>
      </c>
      <c r="AP5" s="3">
        <v>16.8</v>
      </c>
      <c r="AR5" s="4">
        <f t="shared" si="4"/>
        <v>331469.69696969696</v>
      </c>
      <c r="AS5" s="4">
        <f t="shared" si="4"/>
        <v>2371.9394548764913</v>
      </c>
      <c r="AT5" s="4">
        <f t="shared" si="4"/>
        <v>4240.5802941769089</v>
      </c>
      <c r="AU5" s="4">
        <f t="shared" si="4"/>
        <v>285377.35849056602</v>
      </c>
      <c r="AV5" s="1">
        <f t="shared" si="4"/>
        <v>197.95644545360716</v>
      </c>
      <c r="AW5" s="1">
        <f t="shared" si="4"/>
        <v>394.44381705251271</v>
      </c>
      <c r="AY5" s="1">
        <f t="shared" si="5"/>
        <v>266.23853211009174</v>
      </c>
      <c r="AZ5" s="1">
        <f t="shared" si="6"/>
        <v>15610.736579275905</v>
      </c>
      <c r="BB5" s="1">
        <f t="shared" si="7"/>
        <v>267.62246897452644</v>
      </c>
      <c r="BC5" s="1">
        <f t="shared" si="8"/>
        <v>101.68449197860963</v>
      </c>
      <c r="BD5" s="1">
        <f t="shared" si="9"/>
        <v>1366.9107142857142</v>
      </c>
      <c r="BF5" s="1">
        <f t="shared" si="10"/>
        <v>64.298608385336365</v>
      </c>
      <c r="BG5" s="1">
        <f t="shared" si="10"/>
        <v>110.82044846963043</v>
      </c>
      <c r="BH5" s="1">
        <f t="shared" si="11"/>
        <v>91.039726489695084</v>
      </c>
      <c r="BI5" s="1">
        <f t="shared" si="11"/>
        <v>135.33464566929135</v>
      </c>
      <c r="BJ5" s="1">
        <f t="shared" si="11"/>
        <v>76.821704180336312</v>
      </c>
      <c r="BK5" s="1">
        <f t="shared" si="11"/>
        <v>85.025558569677287</v>
      </c>
      <c r="BM5" s="1">
        <f t="shared" si="11"/>
        <v>112.65098449690318</v>
      </c>
      <c r="BN5" s="1">
        <f t="shared" si="11"/>
        <v>177.01849966264714</v>
      </c>
      <c r="BP5" s="1">
        <f t="shared" si="11"/>
        <v>56.171465374321137</v>
      </c>
      <c r="BQ5" s="1">
        <f t="shared" si="12"/>
        <v>56.732100772067568</v>
      </c>
      <c r="BR5" s="1">
        <f t="shared" si="13"/>
        <v>138.0538486007236</v>
      </c>
    </row>
    <row r="6" spans="1:70" x14ac:dyDescent="0.2">
      <c r="A6">
        <f t="shared" ref="A6:A15" si="14">A5+1</f>
        <v>1923</v>
      </c>
      <c r="B6" s="6">
        <v>2184.1</v>
      </c>
      <c r="C6" s="6">
        <v>11149.8</v>
      </c>
      <c r="D6" s="6">
        <v>2009.2</v>
      </c>
      <c r="E6" s="6">
        <v>1554.3999999999999</v>
      </c>
      <c r="F6" s="6">
        <v>399.4</v>
      </c>
      <c r="G6" s="6">
        <v>1788.8000000000002</v>
      </c>
      <c r="H6" s="6">
        <v>2085.5</v>
      </c>
      <c r="I6" s="6">
        <v>2889</v>
      </c>
      <c r="J6" s="6">
        <v>270708</v>
      </c>
      <c r="K6" s="6">
        <v>17054600</v>
      </c>
      <c r="L6" s="6">
        <v>4357.5</v>
      </c>
      <c r="M6" s="6">
        <v>1566.4</v>
      </c>
      <c r="N6" s="6">
        <v>22349.7</v>
      </c>
      <c r="P6" s="1">
        <f t="shared" si="0"/>
        <v>68.334271947938177</v>
      </c>
      <c r="Q6" s="1">
        <f t="shared" si="0"/>
        <v>98.518223989396958</v>
      </c>
      <c r="R6" s="1">
        <f t="shared" si="0"/>
        <v>74.744243145716311</v>
      </c>
      <c r="S6" s="1">
        <f t="shared" si="0"/>
        <v>139.08375089477454</v>
      </c>
      <c r="T6" s="1">
        <f t="shared" si="0"/>
        <v>81.844262295081961</v>
      </c>
      <c r="U6" s="1">
        <f t="shared" si="0"/>
        <v>81.829826166514195</v>
      </c>
      <c r="V6" s="1">
        <f t="shared" si="0"/>
        <v>111.77510987244078</v>
      </c>
      <c r="W6" s="1">
        <f t="shared" si="0"/>
        <v>109.14242538723083</v>
      </c>
      <c r="X6" s="1">
        <f t="shared" si="0"/>
        <v>95.214111109157102</v>
      </c>
      <c r="Y6" s="1"/>
      <c r="Z6" s="1">
        <f t="shared" si="1"/>
        <v>74.539420790639582</v>
      </c>
      <c r="AA6" s="1">
        <f t="shared" si="2"/>
        <v>85.353095030514382</v>
      </c>
      <c r="AB6" s="1">
        <f t="shared" si="3"/>
        <v>132.00304762804763</v>
      </c>
      <c r="AD6" s="2">
        <v>6.4999999999999997E-3</v>
      </c>
      <c r="AE6" s="2">
        <v>4.0956999999999999</v>
      </c>
      <c r="AF6" s="2">
        <v>0.49759999999999999</v>
      </c>
      <c r="AG6" s="2">
        <v>5.5999999999999999E-3</v>
      </c>
      <c r="AH6" s="2">
        <v>1.9524999999999999</v>
      </c>
      <c r="AI6" s="2">
        <v>4.5540000000000003</v>
      </c>
      <c r="AJ6" s="2">
        <v>1.4988999999999999</v>
      </c>
      <c r="AK6" s="2">
        <v>11</v>
      </c>
      <c r="AL6" s="2">
        <v>19.170000000000002</v>
      </c>
      <c r="AN6" s="2">
        <v>16.190000000000001</v>
      </c>
      <c r="AO6" s="2">
        <v>10.790800000000001</v>
      </c>
      <c r="AP6" s="3">
        <v>17.100000000000001</v>
      </c>
      <c r="AR6" s="4">
        <f t="shared" si="4"/>
        <v>336015.38461538462</v>
      </c>
      <c r="AS6" s="4">
        <f t="shared" si="4"/>
        <v>2722.3185291891496</v>
      </c>
      <c r="AT6" s="4">
        <f t="shared" si="4"/>
        <v>4037.7813504823152</v>
      </c>
      <c r="AU6" s="4">
        <f t="shared" si="4"/>
        <v>277571.42857142852</v>
      </c>
      <c r="AV6" s="1">
        <f t="shared" si="4"/>
        <v>204.55825864276568</v>
      </c>
      <c r="AW6" s="1">
        <f t="shared" si="4"/>
        <v>392.79754062362758</v>
      </c>
      <c r="AX6" s="1">
        <f t="shared" ref="AX6:AX20" si="15">H6/AJ6</f>
        <v>1391.3536593501901</v>
      </c>
      <c r="AY6" s="1">
        <f t="shared" si="5"/>
        <v>262.63636363636363</v>
      </c>
      <c r="AZ6" s="1">
        <f t="shared" si="6"/>
        <v>14121.439749608762</v>
      </c>
      <c r="BB6" s="1">
        <f t="shared" si="7"/>
        <v>269.14762198888201</v>
      </c>
      <c r="BC6" s="1">
        <f t="shared" si="8"/>
        <v>145.16069244170961</v>
      </c>
      <c r="BD6" s="1">
        <f t="shared" si="9"/>
        <v>1307</v>
      </c>
      <c r="BF6" s="1">
        <f t="shared" si="10"/>
        <v>65.18038247341795</v>
      </c>
      <c r="BG6" s="1">
        <f t="shared" si="10"/>
        <v>127.19066654997543</v>
      </c>
      <c r="BH6" s="1">
        <f t="shared" si="11"/>
        <v>86.685897747976028</v>
      </c>
      <c r="BI6" s="1">
        <f t="shared" si="11"/>
        <v>131.63283566826871</v>
      </c>
      <c r="BJ6" s="1">
        <f t="shared" si="11"/>
        <v>79.383694716735576</v>
      </c>
      <c r="BK6" s="1">
        <f t="shared" si="11"/>
        <v>84.670690355562471</v>
      </c>
      <c r="BL6" s="1">
        <f t="shared" si="11"/>
        <v>161.93185074921954</v>
      </c>
      <c r="BM6" s="1">
        <f t="shared" si="11"/>
        <v>111.12683312154411</v>
      </c>
      <c r="BN6" s="1">
        <f t="shared" si="11"/>
        <v>160.13056557951094</v>
      </c>
      <c r="BP6" s="1">
        <f t="shared" si="11"/>
        <v>56.491580796859026</v>
      </c>
      <c r="BQ6" s="1">
        <f t="shared" si="12"/>
        <v>80.988466102368406</v>
      </c>
      <c r="BR6" s="1">
        <f t="shared" si="13"/>
        <v>132.00304762804763</v>
      </c>
    </row>
    <row r="7" spans="1:70" x14ac:dyDescent="0.2">
      <c r="A7">
        <f t="shared" si="14"/>
        <v>1924</v>
      </c>
      <c r="B7" s="6">
        <v>2337.5</v>
      </c>
      <c r="C7" s="6">
        <v>10229.799999999999</v>
      </c>
      <c r="D7" s="6">
        <v>2035.4</v>
      </c>
      <c r="E7" s="6">
        <v>1624.8</v>
      </c>
      <c r="F7" s="6">
        <v>416.6</v>
      </c>
      <c r="G7" s="6">
        <v>1846</v>
      </c>
      <c r="H7" s="6">
        <v>2232.1999999999998</v>
      </c>
      <c r="I7" s="6">
        <v>2820</v>
      </c>
      <c r="J7" s="6">
        <v>290354</v>
      </c>
      <c r="K7" s="6">
        <v>2406.1</v>
      </c>
      <c r="L7" s="6">
        <v>4741.8999999999996</v>
      </c>
      <c r="M7" s="6">
        <v>1634</v>
      </c>
      <c r="N7" s="6">
        <v>21251.1</v>
      </c>
      <c r="P7" s="1">
        <f t="shared" si="0"/>
        <v>73.133721294036661</v>
      </c>
      <c r="Q7" s="1">
        <f t="shared" si="0"/>
        <v>90.389220234150642</v>
      </c>
      <c r="R7" s="1">
        <f t="shared" si="0"/>
        <v>75.71890926676835</v>
      </c>
      <c r="S7" s="1">
        <f t="shared" si="0"/>
        <v>145.38296349319972</v>
      </c>
      <c r="T7" s="1">
        <f t="shared" si="0"/>
        <v>85.368852459016395</v>
      </c>
      <c r="U7" s="1">
        <f t="shared" si="0"/>
        <v>84.446477584629463</v>
      </c>
      <c r="V7" s="1">
        <f t="shared" si="0"/>
        <v>119.6376889270018</v>
      </c>
      <c r="W7" s="1">
        <f t="shared" si="0"/>
        <v>106.53570079335097</v>
      </c>
      <c r="X7" s="1">
        <f t="shared" si="0"/>
        <v>102.12405254735064</v>
      </c>
      <c r="Y7" s="1">
        <f t="shared" ref="Y7:Y22" si="16">100*K7/K$12</f>
        <v>26.818774591214595</v>
      </c>
      <c r="Z7" s="1">
        <f t="shared" si="1"/>
        <v>81.114969465779424</v>
      </c>
      <c r="AA7" s="1">
        <f t="shared" si="2"/>
        <v>89.036617262423718</v>
      </c>
      <c r="AB7" s="1">
        <f t="shared" si="3"/>
        <v>125.51443488943488</v>
      </c>
      <c r="AD7" s="2">
        <v>6.6E-3</v>
      </c>
      <c r="AE7" s="2">
        <v>4.7888000000000002</v>
      </c>
      <c r="AF7" s="2">
        <v>0.54900000000000004</v>
      </c>
      <c r="AG7" s="2">
        <v>5.3E-3</v>
      </c>
      <c r="AH7" s="2">
        <v>1.9524999999999999</v>
      </c>
      <c r="AI7" s="2">
        <v>4.4275000000000002</v>
      </c>
      <c r="AJ7" s="2">
        <v>1.8255999999999999</v>
      </c>
      <c r="AK7" s="2">
        <v>10.8</v>
      </c>
      <c r="AL7" s="2">
        <v>21.21</v>
      </c>
      <c r="AN7" s="2">
        <v>16.350000000000001</v>
      </c>
      <c r="AO7" s="2">
        <v>10.913399999999999</v>
      </c>
      <c r="AP7" s="3">
        <v>17.100000000000001</v>
      </c>
      <c r="AR7" s="4">
        <f t="shared" si="4"/>
        <v>354166.66666666669</v>
      </c>
      <c r="AS7" s="4">
        <f t="shared" si="4"/>
        <v>2136.1927831607081</v>
      </c>
      <c r="AT7" s="4">
        <f t="shared" si="4"/>
        <v>3707.4681238615663</v>
      </c>
      <c r="AU7" s="4">
        <f t="shared" si="4"/>
        <v>306566.03773584904</v>
      </c>
      <c r="AV7" s="1">
        <f t="shared" si="4"/>
        <v>213.36747759282972</v>
      </c>
      <c r="AW7" s="1">
        <f t="shared" si="4"/>
        <v>416.93958215697342</v>
      </c>
      <c r="AX7" s="1">
        <f t="shared" si="15"/>
        <v>1222.7212971078002</v>
      </c>
      <c r="AY7" s="1">
        <f t="shared" si="5"/>
        <v>261.11111111111109</v>
      </c>
      <c r="AZ7" s="1">
        <f t="shared" si="6"/>
        <v>13689.48609146629</v>
      </c>
      <c r="BB7" s="1">
        <f t="shared" si="7"/>
        <v>290.02446483180421</v>
      </c>
      <c r="BC7" s="1">
        <f t="shared" si="8"/>
        <v>149.72419227738376</v>
      </c>
      <c r="BD7" s="1">
        <f t="shared" si="9"/>
        <v>1242.754385964912</v>
      </c>
      <c r="BF7" s="1">
        <f t="shared" si="10"/>
        <v>68.701374548943534</v>
      </c>
      <c r="BG7" s="1">
        <f t="shared" si="10"/>
        <v>99.806022350509195</v>
      </c>
      <c r="BH7" s="1">
        <f t="shared" si="11"/>
        <v>79.594503711934436</v>
      </c>
      <c r="BI7" s="1">
        <f t="shared" si="11"/>
        <v>145.3829634931997</v>
      </c>
      <c r="BJ7" s="1">
        <f t="shared" si="11"/>
        <v>82.802321529774773</v>
      </c>
      <c r="BK7" s="1">
        <f t="shared" si="11"/>
        <v>89.874702885721618</v>
      </c>
      <c r="BL7" s="1">
        <f t="shared" si="11"/>
        <v>142.30567567100377</v>
      </c>
      <c r="BM7" s="1">
        <f t="shared" si="11"/>
        <v>110.48146748940098</v>
      </c>
      <c r="BN7" s="1">
        <f t="shared" si="11"/>
        <v>155.23241179286117</v>
      </c>
      <c r="BP7" s="1">
        <f t="shared" si="11"/>
        <v>60.873435800924362</v>
      </c>
      <c r="BQ7" s="1">
        <f t="shared" si="12"/>
        <v>83.534546901053432</v>
      </c>
      <c r="BR7" s="1">
        <f t="shared" si="13"/>
        <v>125.51443488943487</v>
      </c>
    </row>
    <row r="8" spans="1:70" x14ac:dyDescent="0.2">
      <c r="A8">
        <f t="shared" si="14"/>
        <v>1925</v>
      </c>
      <c r="B8" s="6">
        <v>2275</v>
      </c>
      <c r="C8" s="6">
        <v>9289.6</v>
      </c>
      <c r="D8" s="6">
        <v>1979.7</v>
      </c>
      <c r="E8" s="6">
        <v>920.19999999999993</v>
      </c>
      <c r="F8" s="6">
        <v>428.6</v>
      </c>
      <c r="G8" s="6">
        <v>1904.6</v>
      </c>
      <c r="H8" s="6">
        <v>2180.6</v>
      </c>
      <c r="I8" s="6">
        <v>2818</v>
      </c>
      <c r="J8" s="6">
        <v>298587</v>
      </c>
      <c r="K8" s="6">
        <v>2808.1000000000004</v>
      </c>
      <c r="L8" s="6">
        <v>4901.3999999999996</v>
      </c>
      <c r="M8" s="6">
        <v>1734</v>
      </c>
      <c r="N8" s="6">
        <v>20516.3</v>
      </c>
      <c r="P8" s="1">
        <f t="shared" si="0"/>
        <v>71.178274200613217</v>
      </c>
      <c r="Q8" s="1">
        <f t="shared" si="0"/>
        <v>82.081731831234819</v>
      </c>
      <c r="R8" s="1">
        <f t="shared" si="0"/>
        <v>73.646813734608088</v>
      </c>
      <c r="S8" s="1">
        <f t="shared" si="0"/>
        <v>82.33715103793844</v>
      </c>
      <c r="T8" s="1">
        <f t="shared" si="0"/>
        <v>87.827868852459019</v>
      </c>
      <c r="U8" s="1">
        <f t="shared" si="0"/>
        <v>87.127172918572739</v>
      </c>
      <c r="V8" s="1">
        <f t="shared" si="0"/>
        <v>116.87211919819917</v>
      </c>
      <c r="W8" s="1">
        <f t="shared" si="0"/>
        <v>106.46014355874576</v>
      </c>
      <c r="X8" s="1">
        <f t="shared" si="0"/>
        <v>105.01978439406996</v>
      </c>
      <c r="Y8" s="1">
        <f t="shared" si="16"/>
        <v>31.299530746681235</v>
      </c>
      <c r="Z8" s="1">
        <f t="shared" si="1"/>
        <v>83.843377409808568</v>
      </c>
      <c r="AA8" s="1">
        <f t="shared" si="2"/>
        <v>94.485614646904963</v>
      </c>
      <c r="AB8" s="1">
        <f t="shared" si="3"/>
        <v>121.17451804951804</v>
      </c>
      <c r="AD8" s="2">
        <v>6.4000000000000003E-3</v>
      </c>
      <c r="AE8" s="2">
        <v>5.1075999999999997</v>
      </c>
      <c r="AF8" s="2">
        <v>0.57479999999999998</v>
      </c>
      <c r="AG8" s="2">
        <v>5.5999999999999999E-3</v>
      </c>
      <c r="AH8" s="2">
        <v>1.9231</v>
      </c>
      <c r="AI8" s="2">
        <v>4.5856000000000003</v>
      </c>
      <c r="AJ8" s="2">
        <v>1.8255999999999999</v>
      </c>
      <c r="AK8" s="2">
        <v>11.1</v>
      </c>
      <c r="AL8" s="2">
        <v>24.31</v>
      </c>
      <c r="AM8" s="2">
        <v>18.748999999999999</v>
      </c>
      <c r="AN8" s="2">
        <v>15.19</v>
      </c>
      <c r="AO8" s="2">
        <v>10.668200000000001</v>
      </c>
      <c r="AP8" s="3">
        <v>17.5</v>
      </c>
      <c r="AR8" s="4">
        <f t="shared" si="4"/>
        <v>355468.75</v>
      </c>
      <c r="AS8" s="4">
        <f t="shared" si="4"/>
        <v>1818.7798574673038</v>
      </c>
      <c r="AT8" s="4">
        <f t="shared" si="4"/>
        <v>3444.1544885177454</v>
      </c>
      <c r="AU8" s="4">
        <f t="shared" si="4"/>
        <v>164321.42857142855</v>
      </c>
      <c r="AV8" s="1">
        <f t="shared" si="4"/>
        <v>222.86932556809319</v>
      </c>
      <c r="AW8" s="1">
        <f t="shared" si="4"/>
        <v>415.34368457780874</v>
      </c>
      <c r="AX8" s="1">
        <f t="shared" si="15"/>
        <v>1194.4566170026294</v>
      </c>
      <c r="AY8" s="1">
        <f t="shared" si="5"/>
        <v>253.87387387387389</v>
      </c>
      <c r="AZ8" s="1">
        <f t="shared" si="6"/>
        <v>12282.47634718223</v>
      </c>
      <c r="BA8" s="1">
        <f t="shared" ref="BA8:BA22" si="17">K8/AM8</f>
        <v>149.7733212437997</v>
      </c>
      <c r="BB8" s="1">
        <f t="shared" si="7"/>
        <v>322.67281105990781</v>
      </c>
      <c r="BC8" s="1">
        <f t="shared" si="8"/>
        <v>162.53913499934384</v>
      </c>
      <c r="BD8" s="1">
        <f t="shared" si="9"/>
        <v>1172.3599999999999</v>
      </c>
      <c r="BF8" s="1">
        <f t="shared" si="10"/>
        <v>68.953953131844059</v>
      </c>
      <c r="BG8" s="1">
        <f t="shared" si="10"/>
        <v>84.976030504350462</v>
      </c>
      <c r="BH8" s="1">
        <f t="shared" si="11"/>
        <v>73.941503490331115</v>
      </c>
      <c r="BI8" s="1">
        <f t="shared" si="11"/>
        <v>77.926232232334584</v>
      </c>
      <c r="BJ8" s="1">
        <f t="shared" si="11"/>
        <v>86.489739500175176</v>
      </c>
      <c r="BK8" s="1">
        <f t="shared" si="11"/>
        <v>89.53069424058063</v>
      </c>
      <c r="BL8" s="1">
        <f t="shared" si="11"/>
        <v>139.01610804058365</v>
      </c>
      <c r="BM8" s="1">
        <f t="shared" si="11"/>
        <v>107.41924395116689</v>
      </c>
      <c r="BN8" s="1">
        <f t="shared" si="11"/>
        <v>139.27757502529067</v>
      </c>
      <c r="BO8" s="1">
        <f t="shared" ref="BO8:BO15" si="18">100*BA8/BA$12</f>
        <v>33.826497501774909</v>
      </c>
      <c r="BP8" s="1">
        <f t="shared" si="11"/>
        <v>67.726019803709747</v>
      </c>
      <c r="BQ8" s="1">
        <f t="shared" si="12"/>
        <v>90.684296167081612</v>
      </c>
      <c r="BR8" s="1">
        <f t="shared" si="13"/>
        <v>118.40481477981477</v>
      </c>
    </row>
    <row r="9" spans="1:70" x14ac:dyDescent="0.2">
      <c r="A9">
        <f t="shared" si="14"/>
        <v>1926</v>
      </c>
      <c r="B9" s="6">
        <v>2398.5</v>
      </c>
      <c r="C9" s="6">
        <v>10713.6</v>
      </c>
      <c r="D9" s="6">
        <v>1769.1000000000001</v>
      </c>
      <c r="E9" s="6">
        <v>939.19999999999993</v>
      </c>
      <c r="F9" s="6">
        <v>444</v>
      </c>
      <c r="G9" s="6">
        <v>2005.8</v>
      </c>
      <c r="H9" s="6">
        <v>2207</v>
      </c>
      <c r="I9" s="6">
        <v>2769</v>
      </c>
      <c r="J9" s="6">
        <v>288665</v>
      </c>
      <c r="K9" s="6">
        <v>7825.4</v>
      </c>
      <c r="L9" s="6">
        <v>5015.2</v>
      </c>
      <c r="M9" s="6">
        <v>1735.3</v>
      </c>
      <c r="N9" s="6">
        <v>19643.2</v>
      </c>
      <c r="P9" s="1">
        <f t="shared" si="0"/>
        <v>75.042237657217939</v>
      </c>
      <c r="Q9" s="1">
        <f t="shared" si="0"/>
        <v>94.664015904572565</v>
      </c>
      <c r="R9" s="1">
        <f t="shared" si="0"/>
        <v>65.812283769205024</v>
      </c>
      <c r="S9" s="1">
        <f t="shared" si="0"/>
        <v>84.037222619899794</v>
      </c>
      <c r="T9" s="1">
        <f t="shared" si="0"/>
        <v>90.983606557377044</v>
      </c>
      <c r="U9" s="1">
        <f t="shared" si="0"/>
        <v>91.756633119853618</v>
      </c>
      <c r="V9" s="1">
        <f t="shared" si="0"/>
        <v>118.28706185014471</v>
      </c>
      <c r="W9" s="1">
        <f t="shared" si="0"/>
        <v>104.60899131091801</v>
      </c>
      <c r="X9" s="1">
        <f t="shared" si="0"/>
        <v>101.52999314141006</v>
      </c>
      <c r="Y9" s="1">
        <f t="shared" si="16"/>
        <v>87.223157261165653</v>
      </c>
      <c r="Z9" s="1">
        <f t="shared" si="1"/>
        <v>85.790040883354138</v>
      </c>
      <c r="AA9" s="1">
        <f t="shared" si="2"/>
        <v>94.556451612903217</v>
      </c>
      <c r="AB9" s="1">
        <f t="shared" si="3"/>
        <v>116.01776601776601</v>
      </c>
      <c r="AD9" s="2">
        <v>6.1999999999999998E-3</v>
      </c>
      <c r="AE9" s="2">
        <v>5.2668999999999997</v>
      </c>
      <c r="AF9" s="2">
        <v>0.52039999999999997</v>
      </c>
      <c r="AG9" s="2">
        <v>5.4999999999999997E-3</v>
      </c>
      <c r="AH9" s="2">
        <v>1.8937999999999999</v>
      </c>
      <c r="AI9" s="2">
        <v>4.6172000000000004</v>
      </c>
      <c r="AJ9" s="2">
        <v>1.9985999999999999</v>
      </c>
      <c r="AK9" s="2">
        <v>10.9</v>
      </c>
      <c r="AL9" s="2">
        <v>31.45</v>
      </c>
      <c r="AM9" s="2">
        <v>19.160599999999999</v>
      </c>
      <c r="AN9" s="2">
        <v>13.5</v>
      </c>
      <c r="AO9" s="2">
        <v>10.4842</v>
      </c>
      <c r="AP9" s="3">
        <v>17.7</v>
      </c>
      <c r="AR9" s="4">
        <f t="shared" si="4"/>
        <v>386854.83870967745</v>
      </c>
      <c r="AS9" s="4">
        <f t="shared" si="4"/>
        <v>2034.1377280753386</v>
      </c>
      <c r="AT9" s="4">
        <f t="shared" si="4"/>
        <v>3399.5003843197546</v>
      </c>
      <c r="AU9" s="4">
        <f t="shared" si="4"/>
        <v>170763.63636363635</v>
      </c>
      <c r="AV9" s="1">
        <f t="shared" si="4"/>
        <v>234.44925546520224</v>
      </c>
      <c r="AW9" s="1">
        <f t="shared" si="4"/>
        <v>434.4191284761327</v>
      </c>
      <c r="AX9" s="1">
        <f t="shared" si="15"/>
        <v>1104.2729910937658</v>
      </c>
      <c r="AY9" s="1">
        <f t="shared" si="5"/>
        <v>254.0366972477064</v>
      </c>
      <c r="AZ9" s="1">
        <f t="shared" si="6"/>
        <v>9178.5373608903028</v>
      </c>
      <c r="BA9" s="1">
        <f t="shared" si="17"/>
        <v>408.41101009362967</v>
      </c>
      <c r="BB9" s="1">
        <f t="shared" si="7"/>
        <v>371.49629629629629</v>
      </c>
      <c r="BC9" s="1">
        <f t="shared" si="8"/>
        <v>165.51572842944623</v>
      </c>
      <c r="BD9" s="1">
        <f t="shared" si="9"/>
        <v>1109.7853107344633</v>
      </c>
      <c r="BF9" s="1">
        <f t="shared" si="10"/>
        <v>75.042237657217939</v>
      </c>
      <c r="BG9" s="1">
        <f t="shared" si="10"/>
        <v>95.037862290646956</v>
      </c>
      <c r="BH9" s="1">
        <f t="shared" si="11"/>
        <v>72.982838130684499</v>
      </c>
      <c r="BI9" s="1">
        <f t="shared" si="11"/>
        <v>80.981323615539807</v>
      </c>
      <c r="BJ9" s="1">
        <f t="shared" si="11"/>
        <v>90.983606557377044</v>
      </c>
      <c r="BK9" s="1">
        <f t="shared" si="11"/>
        <v>93.6425606263671</v>
      </c>
      <c r="BL9" s="1">
        <f t="shared" si="11"/>
        <v>128.52014150284663</v>
      </c>
      <c r="BM9" s="1">
        <f t="shared" si="11"/>
        <v>107.48813786075979</v>
      </c>
      <c r="BN9" s="1">
        <f t="shared" si="11"/>
        <v>104.08034908995424</v>
      </c>
      <c r="BO9" s="1">
        <f t="shared" si="18"/>
        <v>92.240152638008283</v>
      </c>
      <c r="BP9" s="1">
        <f t="shared" si="11"/>
        <v>77.973614936204086</v>
      </c>
      <c r="BQ9" s="1">
        <f t="shared" si="12"/>
        <v>92.345005633669373</v>
      </c>
      <c r="BR9" s="1">
        <f t="shared" si="13"/>
        <v>112.08496039004514</v>
      </c>
    </row>
    <row r="10" spans="1:70" x14ac:dyDescent="0.2">
      <c r="A10">
        <f t="shared" si="14"/>
        <v>1927</v>
      </c>
      <c r="B10" s="6">
        <v>2563.8999999999996</v>
      </c>
      <c r="C10" s="6">
        <v>11214.8</v>
      </c>
      <c r="D10" s="6">
        <v>1862.8</v>
      </c>
      <c r="E10" s="6">
        <v>1158.6000000000001</v>
      </c>
      <c r="F10" s="6">
        <v>463</v>
      </c>
      <c r="G10" s="6">
        <v>2064.8000000000002</v>
      </c>
      <c r="H10" s="6">
        <v>2422.1000000000004</v>
      </c>
      <c r="I10" s="6">
        <v>2726</v>
      </c>
      <c r="J10" s="6">
        <v>279873</v>
      </c>
      <c r="K10" s="6">
        <v>8051.5</v>
      </c>
      <c r="L10" s="6">
        <v>5177.8999999999996</v>
      </c>
      <c r="M10" s="6">
        <v>1812.8</v>
      </c>
      <c r="N10" s="6">
        <v>18510.2</v>
      </c>
      <c r="P10" s="1">
        <f t="shared" si="0"/>
        <v>80.21713284525373</v>
      </c>
      <c r="Q10" s="1">
        <f t="shared" si="0"/>
        <v>99.0925557764524</v>
      </c>
      <c r="R10" s="1">
        <f t="shared" si="0"/>
        <v>69.298017186860605</v>
      </c>
      <c r="S10" s="1">
        <f t="shared" si="0"/>
        <v>103.66857551896923</v>
      </c>
      <c r="T10" s="1">
        <f t="shared" si="0"/>
        <v>94.877049180327873</v>
      </c>
      <c r="U10" s="1">
        <f t="shared" si="0"/>
        <v>94.455626715462046</v>
      </c>
      <c r="V10" s="1">
        <f t="shared" si="0"/>
        <v>129.81562868474651</v>
      </c>
      <c r="W10" s="1">
        <f t="shared" si="0"/>
        <v>102.98451076690593</v>
      </c>
      <c r="X10" s="1">
        <f t="shared" si="0"/>
        <v>98.43764838295553</v>
      </c>
      <c r="Y10" s="1">
        <f t="shared" si="16"/>
        <v>89.743303944625879</v>
      </c>
      <c r="Z10" s="1">
        <f t="shared" si="1"/>
        <v>88.57318804632304</v>
      </c>
      <c r="AA10" s="1">
        <f t="shared" si="2"/>
        <v>98.7794245858762</v>
      </c>
      <c r="AB10" s="1">
        <f t="shared" si="3"/>
        <v>109.32597807597807</v>
      </c>
      <c r="AD10" s="2">
        <v>6.1999999999999998E-3</v>
      </c>
      <c r="AE10" s="2">
        <v>5.4055</v>
      </c>
      <c r="AF10" s="2">
        <v>0.49759999999999999</v>
      </c>
      <c r="AG10" s="2">
        <v>5.1999999999999998E-3</v>
      </c>
      <c r="AH10" s="2">
        <v>1.9378</v>
      </c>
      <c r="AI10" s="2">
        <v>4.6487999999999996</v>
      </c>
      <c r="AJ10" s="2">
        <v>2.0562</v>
      </c>
      <c r="AK10" s="2">
        <v>10.8</v>
      </c>
      <c r="AL10" s="2">
        <v>27.46</v>
      </c>
      <c r="AM10" s="2">
        <v>20.0901</v>
      </c>
      <c r="AN10" s="2">
        <v>13.29</v>
      </c>
      <c r="AO10" s="2">
        <v>10.4842</v>
      </c>
      <c r="AP10" s="3">
        <v>17.399999999999999</v>
      </c>
      <c r="AR10" s="4">
        <f t="shared" si="4"/>
        <v>413532.25806451606</v>
      </c>
      <c r="AS10" s="4">
        <f t="shared" si="4"/>
        <v>2074.7016927203772</v>
      </c>
      <c r="AT10" s="4">
        <f t="shared" si="4"/>
        <v>3743.5691318327972</v>
      </c>
      <c r="AU10" s="4">
        <f t="shared" si="4"/>
        <v>222807.69230769234</v>
      </c>
      <c r="AV10" s="1">
        <f t="shared" si="4"/>
        <v>238.93074620703891</v>
      </c>
      <c r="AW10" s="1">
        <f t="shared" si="4"/>
        <v>444.15763207709523</v>
      </c>
      <c r="AX10" s="1">
        <f t="shared" si="15"/>
        <v>1177.9496157961289</v>
      </c>
      <c r="AY10" s="1">
        <f t="shared" si="5"/>
        <v>252.40740740740739</v>
      </c>
      <c r="AZ10" s="1">
        <f t="shared" si="6"/>
        <v>10192.02476329206</v>
      </c>
      <c r="BA10" s="1">
        <f t="shared" si="17"/>
        <v>400.76953325269659</v>
      </c>
      <c r="BB10" s="1">
        <f t="shared" si="7"/>
        <v>389.60872836719335</v>
      </c>
      <c r="BC10" s="1">
        <f t="shared" si="8"/>
        <v>172.90780412430132</v>
      </c>
      <c r="BD10" s="1">
        <f t="shared" si="9"/>
        <v>1063.8045977011495</v>
      </c>
      <c r="BF10" s="1">
        <f t="shared" si="10"/>
        <v>80.217132845253715</v>
      </c>
      <c r="BG10" s="1">
        <f t="shared" si="10"/>
        <v>96.933069499426011</v>
      </c>
      <c r="BH10" s="1">
        <f t="shared" si="11"/>
        <v>80.369545254295119</v>
      </c>
      <c r="BI10" s="1">
        <f t="shared" si="11"/>
        <v>105.66220197125712</v>
      </c>
      <c r="BJ10" s="1">
        <f t="shared" si="11"/>
        <v>92.722755566985697</v>
      </c>
      <c r="BK10" s="1">
        <f t="shared" si="11"/>
        <v>95.74177393003113</v>
      </c>
      <c r="BL10" s="1">
        <f t="shared" si="11"/>
        <v>137.0949507289792</v>
      </c>
      <c r="BM10" s="1">
        <f t="shared" si="11"/>
        <v>106.79875190642095</v>
      </c>
      <c r="BN10" s="1">
        <f t="shared" si="11"/>
        <v>115.57282534109564</v>
      </c>
      <c r="BO10" s="1">
        <f t="shared" si="18"/>
        <v>90.514315251729471</v>
      </c>
      <c r="BP10" s="1">
        <f t="shared" si="11"/>
        <v>81.775245848636843</v>
      </c>
      <c r="BQ10" s="1">
        <f t="shared" si="12"/>
        <v>96.46921351507855</v>
      </c>
      <c r="BR10" s="1">
        <f t="shared" si="13"/>
        <v>107.4410474194957</v>
      </c>
    </row>
    <row r="11" spans="1:70" x14ac:dyDescent="0.2">
      <c r="A11">
        <f t="shared" si="14"/>
        <v>1928</v>
      </c>
      <c r="B11" s="6">
        <v>2985.7</v>
      </c>
      <c r="C11" s="31" t="s">
        <v>16</v>
      </c>
      <c r="D11" s="6">
        <v>2405.9</v>
      </c>
      <c r="E11" s="6">
        <v>1083.5</v>
      </c>
      <c r="F11" s="6">
        <v>477.8</v>
      </c>
      <c r="G11" s="6">
        <v>2167.6000000000004</v>
      </c>
      <c r="H11" s="6">
        <v>1884.2</v>
      </c>
      <c r="I11" s="6">
        <v>2677</v>
      </c>
      <c r="J11" s="6">
        <v>283040</v>
      </c>
      <c r="K11" s="6">
        <v>7830.7999999999993</v>
      </c>
      <c r="L11" s="6">
        <v>5454.6</v>
      </c>
      <c r="M11" s="6">
        <v>1825.6</v>
      </c>
      <c r="N11" s="6">
        <v>17604.3</v>
      </c>
      <c r="P11" s="1">
        <f t="shared" ref="P11:P22" si="19">100*B11/B$12</f>
        <v>93.414054189349841</v>
      </c>
      <c r="R11" s="1">
        <f t="shared" ref="R11:W15" si="20">100*D11/D$12</f>
        <v>89.501878650347834</v>
      </c>
      <c r="S11" s="1">
        <f t="shared" si="20"/>
        <v>96.948818897637807</v>
      </c>
      <c r="T11" s="1">
        <f t="shared" si="20"/>
        <v>97.909836065573771</v>
      </c>
      <c r="U11" s="1">
        <f t="shared" si="20"/>
        <v>99.158279963403487</v>
      </c>
      <c r="V11" s="1">
        <f t="shared" si="20"/>
        <v>100.98617215135599</v>
      </c>
      <c r="W11" s="1">
        <f t="shared" si="20"/>
        <v>101.1333585190782</v>
      </c>
      <c r="X11" s="1">
        <f t="shared" ref="X11:X22" si="21">100*J11/J$12</f>
        <v>99.551553734414298</v>
      </c>
      <c r="Y11" s="1">
        <f t="shared" si="16"/>
        <v>87.283346522955497</v>
      </c>
      <c r="Z11" s="1">
        <f t="shared" si="1"/>
        <v>93.306419884021267</v>
      </c>
      <c r="AA11" s="1">
        <f t="shared" si="2"/>
        <v>99.476896251089798</v>
      </c>
      <c r="AB11" s="1">
        <f t="shared" si="3"/>
        <v>103.97550085050085</v>
      </c>
      <c r="AD11" s="2">
        <v>5.4999999999999997E-3</v>
      </c>
      <c r="AE11" s="2">
        <v>5.3292999999999999</v>
      </c>
      <c r="AF11" s="2">
        <v>0.53749999999999998</v>
      </c>
      <c r="AG11" s="2">
        <v>5.3E-3</v>
      </c>
      <c r="AH11" s="2">
        <v>1.9231</v>
      </c>
      <c r="AI11" s="2">
        <v>4.6172000000000004</v>
      </c>
      <c r="AJ11" s="2">
        <v>2.0947</v>
      </c>
      <c r="AK11" s="2">
        <v>10.9</v>
      </c>
      <c r="AL11" s="2">
        <v>31.29</v>
      </c>
      <c r="AM11" s="2">
        <v>20.276</v>
      </c>
      <c r="AN11" s="2">
        <v>13.53</v>
      </c>
      <c r="AO11" s="2">
        <v>10.4229</v>
      </c>
      <c r="AP11" s="3">
        <v>17.100000000000001</v>
      </c>
      <c r="AR11" s="4">
        <f t="shared" ref="AR11:AR22" si="22">B11/AD11</f>
        <v>542854.54545454541</v>
      </c>
      <c r="AT11" s="4">
        <f t="shared" ref="AT11:AT22" si="23">D11/AF11</f>
        <v>4476.0930232558139</v>
      </c>
      <c r="AU11" s="4">
        <f t="shared" ref="AU11:AU22" si="24">E11/AG11</f>
        <v>204433.96226415093</v>
      </c>
      <c r="AV11" s="1">
        <f t="shared" ref="AV11:AV22" si="25">F11/AH11</f>
        <v>248.45301856377725</v>
      </c>
      <c r="AW11" s="1">
        <f t="shared" ref="AW11:AW22" si="26">G11/AI11</f>
        <v>469.46201160876723</v>
      </c>
      <c r="AX11" s="1">
        <f t="shared" si="15"/>
        <v>899.50828280899418</v>
      </c>
      <c r="AY11" s="1">
        <f t="shared" si="5"/>
        <v>245.59633027522935</v>
      </c>
      <c r="AZ11" s="1">
        <f t="shared" si="6"/>
        <v>9045.7015020773415</v>
      </c>
      <c r="BA11" s="1">
        <f t="shared" si="17"/>
        <v>386.21029788912995</v>
      </c>
      <c r="BB11" s="1">
        <f t="shared" si="7"/>
        <v>403.14855875831489</v>
      </c>
      <c r="BC11" s="1">
        <f t="shared" si="8"/>
        <v>175.15278857131892</v>
      </c>
      <c r="BD11" s="1">
        <f t="shared" si="9"/>
        <v>1029.4912280701753</v>
      </c>
      <c r="BF11" s="1">
        <f t="shared" si="10"/>
        <v>105.30311563163072</v>
      </c>
      <c r="BH11" s="1">
        <f t="shared" si="11"/>
        <v>96.095877523936224</v>
      </c>
      <c r="BI11" s="1">
        <f t="shared" si="11"/>
        <v>96.948818897637807</v>
      </c>
      <c r="BJ11" s="1">
        <f t="shared" si="11"/>
        <v>96.418099704115022</v>
      </c>
      <c r="BK11" s="1">
        <f t="shared" si="11"/>
        <v>101.19633782715792</v>
      </c>
      <c r="BL11" s="1">
        <f t="shared" si="11"/>
        <v>104.68872527171888</v>
      </c>
      <c r="BM11" s="1">
        <f t="shared" si="11"/>
        <v>103.91684545079593</v>
      </c>
      <c r="BN11" s="1">
        <f t="shared" si="11"/>
        <v>102.57405216994303</v>
      </c>
      <c r="BO11" s="1">
        <f t="shared" si="18"/>
        <v>87.226093193464692</v>
      </c>
      <c r="BP11" s="1">
        <f t="shared" si="11"/>
        <v>84.617130227416197</v>
      </c>
      <c r="BQ11" s="1">
        <f t="shared" si="12"/>
        <v>97.721741618446742</v>
      </c>
      <c r="BR11" s="1">
        <f t="shared" si="13"/>
        <v>103.97550085050084</v>
      </c>
    </row>
    <row r="12" spans="1:70" x14ac:dyDescent="0.2">
      <c r="A12">
        <f t="shared" si="14"/>
        <v>1929</v>
      </c>
      <c r="B12" s="6">
        <v>3196.2000000000003</v>
      </c>
      <c r="C12" s="6">
        <v>11317.5</v>
      </c>
      <c r="D12" s="6">
        <v>2688.1</v>
      </c>
      <c r="E12" s="6">
        <v>1117.5999999999999</v>
      </c>
      <c r="F12" s="6">
        <v>488</v>
      </c>
      <c r="G12" s="6">
        <v>2186</v>
      </c>
      <c r="H12" s="6">
        <v>1865.8</v>
      </c>
      <c r="I12" s="6">
        <v>2647</v>
      </c>
      <c r="J12" s="6">
        <v>284315</v>
      </c>
      <c r="K12" s="6">
        <v>8971.7000000000007</v>
      </c>
      <c r="L12" s="6">
        <v>5845.9000000000005</v>
      </c>
      <c r="M12" s="6">
        <v>1835.2</v>
      </c>
      <c r="N12" s="6">
        <v>16931.2</v>
      </c>
      <c r="P12" s="1">
        <f t="shared" si="19"/>
        <v>99.999999999999986</v>
      </c>
      <c r="Q12" s="1">
        <f t="shared" ref="Q12:Q22" si="27">100*C12/C$12</f>
        <v>100</v>
      </c>
      <c r="R12" s="1">
        <f t="shared" si="20"/>
        <v>100</v>
      </c>
      <c r="S12" s="1">
        <f t="shared" si="20"/>
        <v>100</v>
      </c>
      <c r="T12" s="1">
        <f t="shared" si="20"/>
        <v>100</v>
      </c>
      <c r="U12" s="1">
        <f t="shared" si="20"/>
        <v>100</v>
      </c>
      <c r="V12" s="1">
        <f t="shared" si="20"/>
        <v>100</v>
      </c>
      <c r="W12" s="1">
        <f t="shared" si="20"/>
        <v>100</v>
      </c>
      <c r="X12" s="1">
        <f t="shared" si="21"/>
        <v>100</v>
      </c>
      <c r="Y12" s="1">
        <f t="shared" si="16"/>
        <v>100</v>
      </c>
      <c r="Z12" s="1">
        <f t="shared" si="1"/>
        <v>99.999999999999986</v>
      </c>
      <c r="AA12" s="1">
        <f t="shared" si="2"/>
        <v>100</v>
      </c>
      <c r="AB12" s="1">
        <f t="shared" si="3"/>
        <v>100</v>
      </c>
      <c r="AD12" s="2">
        <v>6.1999999999999998E-3</v>
      </c>
      <c r="AE12" s="2">
        <v>5.2877000000000001</v>
      </c>
      <c r="AF12" s="2">
        <v>0.57709999999999995</v>
      </c>
      <c r="AG12" s="2">
        <v>5.3E-3</v>
      </c>
      <c r="AH12" s="2">
        <v>1.8937999999999999</v>
      </c>
      <c r="AI12" s="2">
        <v>4.7121000000000004</v>
      </c>
      <c r="AJ12" s="2">
        <v>2.1715</v>
      </c>
      <c r="AK12" s="2">
        <v>11.2</v>
      </c>
      <c r="AL12" s="2">
        <v>32.24</v>
      </c>
      <c r="AM12" s="2">
        <v>20.262699999999999</v>
      </c>
      <c r="AN12" s="2">
        <v>12.27</v>
      </c>
      <c r="AO12" s="2">
        <v>10.239000000000001</v>
      </c>
      <c r="AP12" s="3">
        <v>17.100000000000001</v>
      </c>
      <c r="AR12" s="4">
        <f t="shared" si="22"/>
        <v>515516.12903225812</v>
      </c>
      <c r="AS12" s="4">
        <f t="shared" ref="AS12:AS22" si="28">C12/AE12</f>
        <v>2140.3445732549121</v>
      </c>
      <c r="AT12" s="4">
        <f t="shared" si="23"/>
        <v>4657.9448968982852</v>
      </c>
      <c r="AU12" s="4">
        <f t="shared" si="24"/>
        <v>210867.92452830187</v>
      </c>
      <c r="AV12" s="1">
        <f t="shared" si="25"/>
        <v>257.68296546625834</v>
      </c>
      <c r="AW12" s="1">
        <f t="shared" si="26"/>
        <v>463.91205619575135</v>
      </c>
      <c r="AX12" s="1">
        <f t="shared" si="15"/>
        <v>859.22173612710105</v>
      </c>
      <c r="AY12" s="1">
        <f t="shared" si="5"/>
        <v>236.33928571428572</v>
      </c>
      <c r="AZ12" s="1">
        <f t="shared" si="6"/>
        <v>8818.7034739454084</v>
      </c>
      <c r="BA12" s="1">
        <f t="shared" si="17"/>
        <v>442.76922621368334</v>
      </c>
      <c r="BB12" s="1">
        <f t="shared" si="7"/>
        <v>476.43846780766103</v>
      </c>
      <c r="BC12" s="1">
        <f t="shared" si="8"/>
        <v>179.23625354038478</v>
      </c>
      <c r="BD12" s="1">
        <f t="shared" si="9"/>
        <v>990.12865497076018</v>
      </c>
      <c r="BF12" s="32">
        <f t="shared" si="10"/>
        <v>100</v>
      </c>
      <c r="BG12" s="32">
        <f t="shared" si="10"/>
        <v>100</v>
      </c>
      <c r="BH12" s="32">
        <f t="shared" si="11"/>
        <v>100</v>
      </c>
      <c r="BI12" s="32">
        <f t="shared" si="11"/>
        <v>100</v>
      </c>
      <c r="BJ12" s="32">
        <f t="shared" si="11"/>
        <v>100</v>
      </c>
      <c r="BK12" s="32">
        <f t="shared" si="11"/>
        <v>100</v>
      </c>
      <c r="BL12" s="32">
        <f t="shared" si="11"/>
        <v>100</v>
      </c>
      <c r="BM12" s="32">
        <f t="shared" si="11"/>
        <v>100</v>
      </c>
      <c r="BN12" s="32">
        <f t="shared" si="11"/>
        <v>100</v>
      </c>
      <c r="BO12" s="32">
        <f t="shared" si="18"/>
        <v>100</v>
      </c>
      <c r="BP12" s="32">
        <f t="shared" si="11"/>
        <v>100</v>
      </c>
      <c r="BQ12" s="32">
        <f t="shared" si="12"/>
        <v>100</v>
      </c>
      <c r="BR12" s="32">
        <f t="shared" si="13"/>
        <v>99.999999999999986</v>
      </c>
    </row>
    <row r="13" spans="1:70" x14ac:dyDescent="0.2">
      <c r="A13">
        <f t="shared" si="14"/>
        <v>1930</v>
      </c>
      <c r="B13" s="6">
        <v>3530.3</v>
      </c>
      <c r="C13" s="6">
        <v>12220</v>
      </c>
      <c r="D13" s="6">
        <v>3241.9</v>
      </c>
      <c r="E13" s="6">
        <v>1146.0999999999999</v>
      </c>
      <c r="F13" s="6">
        <v>499.4</v>
      </c>
      <c r="G13" s="6">
        <v>2200.8000000000002</v>
      </c>
      <c r="H13" s="6">
        <v>2229.2000000000003</v>
      </c>
      <c r="I13" s="6">
        <v>2545</v>
      </c>
      <c r="J13" s="6">
        <v>279873</v>
      </c>
      <c r="K13" s="6">
        <v>10375.1</v>
      </c>
      <c r="L13" s="6">
        <v>6003</v>
      </c>
      <c r="M13" s="6">
        <v>1800.8</v>
      </c>
      <c r="N13" s="6">
        <v>16185.3</v>
      </c>
      <c r="P13" s="1">
        <f t="shared" si="19"/>
        <v>110.45303798260433</v>
      </c>
      <c r="Q13" s="1">
        <f t="shared" si="27"/>
        <v>107.97437596642368</v>
      </c>
      <c r="R13" s="1">
        <f t="shared" si="20"/>
        <v>120.60191213124511</v>
      </c>
      <c r="S13" s="1">
        <f t="shared" si="20"/>
        <v>102.55010737294201</v>
      </c>
      <c r="T13" s="1">
        <f t="shared" si="20"/>
        <v>102.3360655737705</v>
      </c>
      <c r="U13" s="1">
        <f t="shared" si="20"/>
        <v>100.67703568161026</v>
      </c>
      <c r="V13" s="1">
        <f t="shared" si="20"/>
        <v>119.47689998928075</v>
      </c>
      <c r="W13" s="1">
        <f t="shared" si="20"/>
        <v>96.146581035134119</v>
      </c>
      <c r="X13" s="1">
        <f t="shared" si="21"/>
        <v>98.43764838295553</v>
      </c>
      <c r="Y13" s="1">
        <f t="shared" si="16"/>
        <v>115.64252036960664</v>
      </c>
      <c r="Z13" s="1">
        <f t="shared" si="1"/>
        <v>102.68735352982431</v>
      </c>
      <c r="AA13" s="1">
        <f t="shared" si="2"/>
        <v>98.125544899738443</v>
      </c>
      <c r="AB13" s="1">
        <f t="shared" si="3"/>
        <v>95.594523719523721</v>
      </c>
      <c r="AD13" s="2">
        <v>6.3E-3</v>
      </c>
      <c r="AE13" s="2">
        <v>4.8095999999999997</v>
      </c>
      <c r="AF13" s="2">
        <v>0.54720000000000002</v>
      </c>
      <c r="AG13" s="2">
        <v>5.4999999999999997E-3</v>
      </c>
      <c r="AH13" s="2">
        <v>1.8496999999999999</v>
      </c>
      <c r="AI13" s="2">
        <v>4.2718999999999996</v>
      </c>
      <c r="AJ13" s="2">
        <v>2.0754000000000001</v>
      </c>
      <c r="AK13" s="2">
        <v>10.5</v>
      </c>
      <c r="AL13" s="2">
        <v>34.08</v>
      </c>
      <c r="AM13" s="2">
        <v>18.802099999999999</v>
      </c>
      <c r="AN13" s="2">
        <v>9.98</v>
      </c>
      <c r="AO13" s="2">
        <v>9.8663000000000007</v>
      </c>
      <c r="AP13" s="3">
        <v>16.7</v>
      </c>
      <c r="AR13" s="4">
        <f t="shared" si="22"/>
        <v>560365.07936507941</v>
      </c>
      <c r="AS13" s="4">
        <f t="shared" si="28"/>
        <v>2540.7518296739854</v>
      </c>
      <c r="AT13" s="4">
        <f t="shared" si="23"/>
        <v>5924.5248538011692</v>
      </c>
      <c r="AU13" s="4">
        <f t="shared" si="24"/>
        <v>208381.81818181818</v>
      </c>
      <c r="AV13" s="1">
        <f t="shared" si="25"/>
        <v>269.98972806401036</v>
      </c>
      <c r="AW13" s="1">
        <f t="shared" si="26"/>
        <v>515.18059879678844</v>
      </c>
      <c r="AX13" s="1">
        <f t="shared" si="15"/>
        <v>1074.1061963958755</v>
      </c>
      <c r="AY13" s="1">
        <f t="shared" si="5"/>
        <v>242.38095238095238</v>
      </c>
      <c r="AZ13" s="1">
        <f t="shared" si="6"/>
        <v>8212.2359154929582</v>
      </c>
      <c r="BA13" s="1">
        <f t="shared" si="17"/>
        <v>551.80538344121135</v>
      </c>
      <c r="BB13" s="1">
        <f t="shared" si="7"/>
        <v>601.503006012024</v>
      </c>
      <c r="BC13" s="1">
        <f t="shared" si="8"/>
        <v>182.5202963623648</v>
      </c>
      <c r="BD13" s="1">
        <f t="shared" si="9"/>
        <v>969.17964071856284</v>
      </c>
      <c r="BF13" s="1">
        <f t="shared" si="10"/>
        <v>108.69981515748364</v>
      </c>
      <c r="BG13" s="1">
        <f t="shared" si="10"/>
        <v>118.70760724335882</v>
      </c>
      <c r="BH13" s="1">
        <f t="shared" si="11"/>
        <v>127.19181924514172</v>
      </c>
      <c r="BI13" s="1">
        <f t="shared" si="11"/>
        <v>98.821012559380492</v>
      </c>
      <c r="BJ13" s="1">
        <f t="shared" si="11"/>
        <v>104.77593176385713</v>
      </c>
      <c r="BK13" s="1">
        <f t="shared" si="11"/>
        <v>111.05134947805796</v>
      </c>
      <c r="BL13" s="1">
        <f t="shared" si="11"/>
        <v>125.00919742060476</v>
      </c>
      <c r="BM13" s="1">
        <f t="shared" si="11"/>
        <v>102.55635310414304</v>
      </c>
      <c r="BN13" s="1">
        <f t="shared" si="11"/>
        <v>93.122939667443859</v>
      </c>
      <c r="BO13" s="1">
        <f t="shared" si="18"/>
        <v>124.62595654172823</v>
      </c>
      <c r="BP13" s="1">
        <f t="shared" si="11"/>
        <v>126.24988254618678</v>
      </c>
      <c r="BQ13" s="1">
        <f t="shared" si="12"/>
        <v>101.83224250513587</v>
      </c>
      <c r="BR13" s="1">
        <f t="shared" si="13"/>
        <v>97.884212910410525</v>
      </c>
    </row>
    <row r="14" spans="1:70" x14ac:dyDescent="0.2">
      <c r="A14">
        <f t="shared" si="14"/>
        <v>1931</v>
      </c>
      <c r="B14" s="6">
        <v>3808.6000000000004</v>
      </c>
      <c r="C14" s="6">
        <v>14926.6</v>
      </c>
      <c r="D14" s="6">
        <v>3393.9</v>
      </c>
      <c r="E14" s="6">
        <v>1186</v>
      </c>
      <c r="F14" s="6">
        <v>513.79999999999995</v>
      </c>
      <c r="G14" s="6">
        <v>2311.8000000000002</v>
      </c>
      <c r="H14" s="6">
        <v>2262</v>
      </c>
      <c r="I14" s="6">
        <v>2610</v>
      </c>
      <c r="J14" s="6">
        <v>283040</v>
      </c>
      <c r="K14" s="6">
        <v>12089.6</v>
      </c>
      <c r="L14" s="6">
        <v>6163</v>
      </c>
      <c r="M14" s="6">
        <v>1845.6</v>
      </c>
      <c r="N14" s="6">
        <v>16801.5</v>
      </c>
      <c r="P14" s="1">
        <f t="shared" si="19"/>
        <v>119.16025280020024</v>
      </c>
      <c r="Q14" s="1">
        <f t="shared" si="27"/>
        <v>131.88955157941243</v>
      </c>
      <c r="R14" s="1">
        <f t="shared" si="20"/>
        <v>126.25646367322645</v>
      </c>
      <c r="S14" s="1">
        <f t="shared" si="20"/>
        <v>106.12025769506086</v>
      </c>
      <c r="T14" s="1">
        <f t="shared" si="20"/>
        <v>105.28688524590163</v>
      </c>
      <c r="U14" s="1">
        <f t="shared" si="20"/>
        <v>105.75480329368712</v>
      </c>
      <c r="V14" s="1">
        <f t="shared" si="20"/>
        <v>121.23485904169793</v>
      </c>
      <c r="W14" s="1">
        <f t="shared" si="20"/>
        <v>98.602191159803553</v>
      </c>
      <c r="X14" s="1">
        <f t="shared" si="21"/>
        <v>99.551553734414298</v>
      </c>
      <c r="Y14" s="1">
        <f t="shared" si="16"/>
        <v>134.75261098788411</v>
      </c>
      <c r="Z14" s="1">
        <f t="shared" si="1"/>
        <v>105.4243144768128</v>
      </c>
      <c r="AA14" s="1">
        <f t="shared" si="2"/>
        <v>100.56669572798604</v>
      </c>
      <c r="AB14" s="1">
        <f t="shared" si="3"/>
        <v>99.233958608958602</v>
      </c>
      <c r="AD14" s="2">
        <v>5.4000000000000003E-3</v>
      </c>
      <c r="AE14" s="2">
        <v>4.6363000000000003</v>
      </c>
      <c r="AF14" s="2">
        <v>0.54720000000000002</v>
      </c>
      <c r="AG14" s="2">
        <v>4.7999999999999996E-3</v>
      </c>
      <c r="AH14" s="2">
        <v>1.7763</v>
      </c>
      <c r="AI14" s="2">
        <v>3.8980999999999999</v>
      </c>
      <c r="AJ14" s="2">
        <v>2.0754000000000001</v>
      </c>
      <c r="AK14" s="2">
        <v>9.4</v>
      </c>
      <c r="AL14" s="2">
        <v>29.25</v>
      </c>
      <c r="AM14" s="2">
        <v>17.367999999999999</v>
      </c>
      <c r="AN14" s="2">
        <v>9.6300000000000008</v>
      </c>
      <c r="AO14" s="2">
        <v>9.6266999999999996</v>
      </c>
      <c r="AP14" s="3">
        <v>15.2</v>
      </c>
      <c r="AR14" s="4">
        <f t="shared" si="22"/>
        <v>705296.29629629629</v>
      </c>
      <c r="AS14" s="4">
        <f t="shared" si="28"/>
        <v>3219.5069344089034</v>
      </c>
      <c r="AT14" s="4">
        <f t="shared" si="23"/>
        <v>6202.3026315789475</v>
      </c>
      <c r="AU14" s="4">
        <f t="shared" si="24"/>
        <v>247083.33333333334</v>
      </c>
      <c r="AV14" s="1">
        <f t="shared" si="25"/>
        <v>289.25294150762818</v>
      </c>
      <c r="AW14" s="1">
        <f t="shared" si="26"/>
        <v>593.05815653780053</v>
      </c>
      <c r="AX14" s="1">
        <f t="shared" si="15"/>
        <v>1089.9103787221741</v>
      </c>
      <c r="AY14" s="1">
        <f t="shared" si="5"/>
        <v>277.65957446808511</v>
      </c>
      <c r="AZ14" s="1">
        <f t="shared" si="6"/>
        <v>9676.5811965811972</v>
      </c>
      <c r="BA14" s="1">
        <f t="shared" si="17"/>
        <v>696.08475356978363</v>
      </c>
      <c r="BB14" s="1">
        <f t="shared" si="7"/>
        <v>639.97923156801653</v>
      </c>
      <c r="BC14" s="1">
        <f t="shared" si="8"/>
        <v>191.71678768425318</v>
      </c>
      <c r="BD14" s="1">
        <f t="shared" si="9"/>
        <v>1105.3618421052631</v>
      </c>
      <c r="BF14" s="1">
        <f t="shared" si="10"/>
        <v>136.81362358541506</v>
      </c>
      <c r="BG14" s="1">
        <f t="shared" si="10"/>
        <v>150.42002930924639</v>
      </c>
      <c r="BH14" s="1">
        <f t="shared" si="11"/>
        <v>133.1553457343183</v>
      </c>
      <c r="BI14" s="1">
        <f t="shared" si="11"/>
        <v>117.17445120496303</v>
      </c>
      <c r="BJ14" s="1">
        <f t="shared" si="11"/>
        <v>112.25147963671029</v>
      </c>
      <c r="BK14" s="1">
        <f t="shared" si="11"/>
        <v>127.83848762222186</v>
      </c>
      <c r="BL14" s="1">
        <f t="shared" si="11"/>
        <v>126.84855758362103</v>
      </c>
      <c r="BM14" s="1">
        <f t="shared" si="11"/>
        <v>117.48346180742551</v>
      </c>
      <c r="BN14" s="1">
        <f t="shared" si="11"/>
        <v>109.72793478282111</v>
      </c>
      <c r="BO14" s="1">
        <f t="shared" si="18"/>
        <v>157.21163810825655</v>
      </c>
      <c r="BP14" s="1">
        <f t="shared" si="11"/>
        <v>134.32568417762127</v>
      </c>
      <c r="BQ14" s="1">
        <f t="shared" si="12"/>
        <v>106.9631750816842</v>
      </c>
      <c r="BR14" s="1">
        <f t="shared" si="13"/>
        <v>111.63820343507844</v>
      </c>
    </row>
    <row r="15" spans="1:70" x14ac:dyDescent="0.2">
      <c r="A15">
        <f t="shared" si="14"/>
        <v>1932</v>
      </c>
      <c r="B15" s="6">
        <v>3849.2999999999997</v>
      </c>
      <c r="C15" s="6">
        <v>15518.900000000001</v>
      </c>
      <c r="D15" s="6">
        <v>3850.7</v>
      </c>
      <c r="E15" s="6">
        <v>1206.8</v>
      </c>
      <c r="F15" s="6">
        <v>527.79999999999995</v>
      </c>
      <c r="G15" s="6">
        <v>2375.4</v>
      </c>
      <c r="H15" s="6">
        <v>2816.2</v>
      </c>
      <c r="I15" s="6">
        <v>2832</v>
      </c>
      <c r="J15" s="6">
        <v>284315</v>
      </c>
      <c r="K15" s="6">
        <v>12137.3</v>
      </c>
      <c r="L15" s="6">
        <v>6411.7000000000007</v>
      </c>
      <c r="M15" s="6">
        <v>2155.3000000000002</v>
      </c>
      <c r="N15" s="6">
        <v>19487</v>
      </c>
      <c r="P15" s="1">
        <f t="shared" si="19"/>
        <v>120.43363994743757</v>
      </c>
      <c r="Q15" s="1">
        <f t="shared" si="27"/>
        <v>137.12303954053459</v>
      </c>
      <c r="R15" s="1">
        <f t="shared" si="20"/>
        <v>143.2498790967598</v>
      </c>
      <c r="S15" s="1">
        <f t="shared" si="20"/>
        <v>107.98138869005011</v>
      </c>
      <c r="T15" s="1">
        <f t="shared" si="20"/>
        <v>108.15573770491802</v>
      </c>
      <c r="U15" s="1">
        <f t="shared" si="20"/>
        <v>108.66422689844465</v>
      </c>
      <c r="V15" s="1">
        <f t="shared" si="20"/>
        <v>150.93793547003966</v>
      </c>
      <c r="W15" s="1">
        <f t="shared" si="20"/>
        <v>106.98904420098225</v>
      </c>
      <c r="X15" s="1">
        <f t="shared" si="21"/>
        <v>100</v>
      </c>
      <c r="Y15" s="1">
        <f t="shared" si="16"/>
        <v>135.28428280036113</v>
      </c>
      <c r="Z15" s="1">
        <f t="shared" si="1"/>
        <v>109.67857814878805</v>
      </c>
      <c r="AA15" s="1">
        <f t="shared" si="2"/>
        <v>117.44224062772452</v>
      </c>
      <c r="AB15" s="1">
        <f t="shared" si="3"/>
        <v>115.09520884520884</v>
      </c>
      <c r="AD15" s="2">
        <v>4.7999999999999996E-3</v>
      </c>
      <c r="AE15" s="2">
        <v>4.6501999999999999</v>
      </c>
      <c r="AF15" s="2">
        <v>0.67659999999999998</v>
      </c>
      <c r="AG15" s="2">
        <v>4.1999999999999997E-3</v>
      </c>
      <c r="AH15" s="2">
        <v>1.6798</v>
      </c>
      <c r="AI15" s="2">
        <v>3.7372999999999998</v>
      </c>
      <c r="AJ15" s="2">
        <v>2.0562</v>
      </c>
      <c r="AK15" s="2">
        <v>8.6999999999999993</v>
      </c>
      <c r="AL15" s="2">
        <v>26.51</v>
      </c>
      <c r="AM15" s="2">
        <v>15.695</v>
      </c>
      <c r="AN15" s="2">
        <v>10.45</v>
      </c>
      <c r="AO15" s="2">
        <v>9.4391999999999996</v>
      </c>
      <c r="AP15" s="3">
        <v>13.7</v>
      </c>
      <c r="AR15" s="4">
        <f t="shared" si="22"/>
        <v>801937.5</v>
      </c>
      <c r="AS15" s="4">
        <f t="shared" si="28"/>
        <v>3337.2543116425104</v>
      </c>
      <c r="AT15" s="4">
        <f t="shared" si="23"/>
        <v>5691.2503694945317</v>
      </c>
      <c r="AU15" s="4">
        <f t="shared" si="24"/>
        <v>287333.33333333331</v>
      </c>
      <c r="AV15" s="1">
        <f t="shared" si="25"/>
        <v>314.20407191332299</v>
      </c>
      <c r="AW15" s="1">
        <f t="shared" si="26"/>
        <v>635.59254006903382</v>
      </c>
      <c r="AX15" s="1">
        <f t="shared" si="15"/>
        <v>1369.6138507927244</v>
      </c>
      <c r="AY15" s="1">
        <f t="shared" si="5"/>
        <v>325.51724137931035</v>
      </c>
      <c r="AZ15" s="1">
        <f t="shared" si="6"/>
        <v>10724.820822331196</v>
      </c>
      <c r="BA15" s="1">
        <f t="shared" si="17"/>
        <v>773.32271424020382</v>
      </c>
      <c r="BB15" s="1">
        <f t="shared" si="7"/>
        <v>613.55980861244029</v>
      </c>
      <c r="BC15" s="1">
        <f t="shared" si="8"/>
        <v>228.33502839223667</v>
      </c>
      <c r="BD15" s="1">
        <f t="shared" si="9"/>
        <v>1422.4087591240877</v>
      </c>
      <c r="BF15" s="32">
        <f t="shared" si="10"/>
        <v>155.5601182654402</v>
      </c>
      <c r="BG15" s="32">
        <f t="shared" si="10"/>
        <v>155.92135739935591</v>
      </c>
      <c r="BH15" s="32">
        <f t="shared" si="11"/>
        <v>122.18372040605982</v>
      </c>
      <c r="BI15" s="32">
        <f t="shared" si="11"/>
        <v>136.26222858506324</v>
      </c>
      <c r="BJ15" s="32">
        <f t="shared" si="11"/>
        <v>121.93435889128095</v>
      </c>
      <c r="BK15" s="32">
        <f t="shared" si="11"/>
        <v>137.00711839246543</v>
      </c>
      <c r="BL15" s="32">
        <f t="shared" si="11"/>
        <v>159.40167633167547</v>
      </c>
      <c r="BM15" s="32">
        <f t="shared" si="11"/>
        <v>137.7330224196553</v>
      </c>
      <c r="BN15" s="32">
        <f t="shared" si="11"/>
        <v>121.61448509996228</v>
      </c>
      <c r="BO15" s="32">
        <f t="shared" si="18"/>
        <v>174.65593100343273</v>
      </c>
      <c r="BP15" s="32">
        <f t="shared" si="11"/>
        <v>128.78049319479706</v>
      </c>
      <c r="BQ15" s="32">
        <f t="shared" si="12"/>
        <v>127.39332801373756</v>
      </c>
      <c r="BR15" s="32">
        <f t="shared" si="13"/>
        <v>143.65898330314391</v>
      </c>
    </row>
    <row r="16" spans="1:70" x14ac:dyDescent="0.2">
      <c r="A16">
        <f t="shared" ref="A16:A22" si="29">A15+1</f>
        <v>1933</v>
      </c>
      <c r="B16" s="6">
        <v>4078.6000000000004</v>
      </c>
      <c r="C16" s="6">
        <v>18417.400000000001</v>
      </c>
      <c r="D16" s="6">
        <v>4082.5</v>
      </c>
      <c r="E16" s="6">
        <v>1318.5</v>
      </c>
      <c r="F16" s="6">
        <v>544.20000000000005</v>
      </c>
      <c r="G16" s="6">
        <v>2409</v>
      </c>
      <c r="H16" s="6">
        <v>3287.8</v>
      </c>
      <c r="I16" s="6">
        <v>2997</v>
      </c>
      <c r="J16" s="6">
        <v>276058</v>
      </c>
      <c r="K16" s="6">
        <v>12803.3</v>
      </c>
      <c r="L16" s="6">
        <v>7374.6</v>
      </c>
      <c r="M16" s="6">
        <v>2358.5</v>
      </c>
      <c r="N16" s="6">
        <v>22538.7</v>
      </c>
      <c r="P16" s="1">
        <f t="shared" si="19"/>
        <v>127.60778424378951</v>
      </c>
      <c r="Q16" s="1">
        <f t="shared" si="27"/>
        <v>162.73381930638394</v>
      </c>
      <c r="R16" s="1">
        <f t="shared" ref="R16:W20" si="30">100*D16/D$12</f>
        <v>151.87307019828131</v>
      </c>
      <c r="S16" s="1">
        <f t="shared" si="30"/>
        <v>117.97602004294919</v>
      </c>
      <c r="T16" s="1">
        <f t="shared" si="30"/>
        <v>111.51639344262297</v>
      </c>
      <c r="U16" s="1">
        <f t="shared" si="30"/>
        <v>110.20128087831657</v>
      </c>
      <c r="V16" s="1">
        <f t="shared" si="30"/>
        <v>176.21395647979421</v>
      </c>
      <c r="W16" s="1">
        <f t="shared" si="30"/>
        <v>113.22251605591235</v>
      </c>
      <c r="X16" s="1">
        <f t="shared" si="21"/>
        <v>97.095826811810838</v>
      </c>
      <c r="Y16" s="1">
        <f t="shared" si="16"/>
        <v>142.70762508777599</v>
      </c>
      <c r="Z16" s="1">
        <f t="shared" si="1"/>
        <v>126.14995124788312</v>
      </c>
      <c r="AA16" s="1">
        <f t="shared" si="2"/>
        <v>128.5146033129904</v>
      </c>
      <c r="AB16" s="1">
        <f t="shared" si="3"/>
        <v>133.11932999433</v>
      </c>
      <c r="AD16" s="2">
        <v>5.1000000000000004E-3</v>
      </c>
      <c r="AE16" s="2">
        <v>4.6154999999999999</v>
      </c>
      <c r="AF16" s="2">
        <v>0.70660000000000001</v>
      </c>
      <c r="AG16" s="2">
        <v>4.4999999999999997E-3</v>
      </c>
      <c r="AH16" s="2">
        <v>1.7201</v>
      </c>
      <c r="AI16" s="2">
        <v>3.7136</v>
      </c>
      <c r="AJ16" s="2">
        <v>2.0413000000000001</v>
      </c>
      <c r="AK16" s="2">
        <v>8.5</v>
      </c>
      <c r="AL16" s="2">
        <v>26.98</v>
      </c>
      <c r="AM16" s="2">
        <v>16.0137</v>
      </c>
      <c r="AN16" s="2">
        <v>10.64</v>
      </c>
      <c r="AO16" s="2">
        <v>9.3765999999999998</v>
      </c>
      <c r="AP16" s="3">
        <v>13</v>
      </c>
      <c r="AR16" s="4">
        <f t="shared" si="22"/>
        <v>799725.49019607843</v>
      </c>
      <c r="AS16" s="4">
        <f t="shared" si="28"/>
        <v>3990.3369082439608</v>
      </c>
      <c r="AT16" s="4">
        <f t="shared" si="23"/>
        <v>5777.6677045004244</v>
      </c>
      <c r="AU16" s="4">
        <f t="shared" si="24"/>
        <v>293000</v>
      </c>
      <c r="AV16" s="1">
        <f t="shared" si="25"/>
        <v>316.37695482820772</v>
      </c>
      <c r="AW16" s="1">
        <f t="shared" si="26"/>
        <v>648.69668246445497</v>
      </c>
      <c r="AX16" s="1">
        <f t="shared" si="15"/>
        <v>1610.6402782540538</v>
      </c>
      <c r="AY16" s="1">
        <f t="shared" si="5"/>
        <v>352.58823529411762</v>
      </c>
      <c r="AZ16" s="1">
        <f t="shared" si="6"/>
        <v>10231.949592290586</v>
      </c>
      <c r="BA16" s="1">
        <f t="shared" si="17"/>
        <v>799.52165957898546</v>
      </c>
      <c r="BB16" s="1">
        <f t="shared" si="7"/>
        <v>693.1015037593985</v>
      </c>
      <c r="BC16" s="1">
        <f t="shared" si="8"/>
        <v>251.53040547746519</v>
      </c>
      <c r="BD16" s="1">
        <f t="shared" si="9"/>
        <v>1733.7461538461539</v>
      </c>
      <c r="BF16" s="1">
        <f t="shared" ref="BF16:BP20" si="31">100*AR16/AR$12</f>
        <v>155.13103182578328</v>
      </c>
      <c r="BG16" s="1">
        <f t="shared" si="31"/>
        <v>186.43432268364563</v>
      </c>
      <c r="BH16" s="1">
        <f t="shared" si="31"/>
        <v>124.03898784521388</v>
      </c>
      <c r="BI16" s="1">
        <f t="shared" si="31"/>
        <v>138.94953471725125</v>
      </c>
      <c r="BJ16" s="1">
        <f t="shared" si="31"/>
        <v>122.77759775689748</v>
      </c>
      <c r="BK16" s="1">
        <f t="shared" si="31"/>
        <v>139.83182238978765</v>
      </c>
      <c r="BL16" s="1">
        <f t="shared" si="31"/>
        <v>187.45339072937497</v>
      </c>
      <c r="BM16" s="1">
        <f t="shared" si="31"/>
        <v>149.18731527367274</v>
      </c>
      <c r="BN16" s="1">
        <f t="shared" si="31"/>
        <v>116.02555435184514</v>
      </c>
      <c r="BO16" s="1">
        <f t="shared" si="31"/>
        <v>180.57299655083324</v>
      </c>
      <c r="BP16" s="1">
        <f t="shared" si="31"/>
        <v>145.47555468153439</v>
      </c>
      <c r="BQ16" s="1">
        <f t="shared" si="12"/>
        <v>140.33455872296025</v>
      </c>
      <c r="BR16" s="1">
        <f t="shared" si="13"/>
        <v>175.10311868484945</v>
      </c>
    </row>
    <row r="17" spans="1:70" x14ac:dyDescent="0.2">
      <c r="A17">
        <f t="shared" si="29"/>
        <v>1934</v>
      </c>
      <c r="B17" s="6">
        <v>4063.2</v>
      </c>
      <c r="C17" s="6">
        <v>17524.7</v>
      </c>
      <c r="D17" s="6">
        <v>4132.7</v>
      </c>
      <c r="E17" s="6">
        <v>1334.8</v>
      </c>
      <c r="F17" s="6">
        <v>548.6</v>
      </c>
      <c r="G17" s="6">
        <v>2444.8000000000002</v>
      </c>
      <c r="H17" s="6">
        <v>3519.3</v>
      </c>
      <c r="I17" s="6">
        <v>3141</v>
      </c>
      <c r="J17" s="6">
        <v>303538</v>
      </c>
      <c r="K17" s="6">
        <v>14369.5</v>
      </c>
      <c r="L17" s="6">
        <v>8684.7000000000007</v>
      </c>
      <c r="M17" s="6">
        <v>2349</v>
      </c>
      <c r="N17" s="6">
        <v>27733.9</v>
      </c>
      <c r="P17" s="1">
        <f t="shared" si="19"/>
        <v>127.12596207996995</v>
      </c>
      <c r="Q17" s="1">
        <f t="shared" si="27"/>
        <v>154.8460349017009</v>
      </c>
      <c r="R17" s="1">
        <f t="shared" si="30"/>
        <v>153.74056024701463</v>
      </c>
      <c r="S17" s="1">
        <f t="shared" si="30"/>
        <v>119.43450250536866</v>
      </c>
      <c r="T17" s="1">
        <f t="shared" si="30"/>
        <v>112.41803278688525</v>
      </c>
      <c r="U17" s="1">
        <f t="shared" si="30"/>
        <v>111.83897529734676</v>
      </c>
      <c r="V17" s="1">
        <f t="shared" si="30"/>
        <v>188.62150284060456</v>
      </c>
      <c r="W17" s="1">
        <f t="shared" si="30"/>
        <v>118.66263694748773</v>
      </c>
      <c r="X17" s="1">
        <f t="shared" si="21"/>
        <v>106.76116279478747</v>
      </c>
      <c r="Y17" s="1">
        <f t="shared" si="16"/>
        <v>160.16474023875074</v>
      </c>
      <c r="Z17" s="1">
        <f t="shared" si="1"/>
        <v>148.56052960194324</v>
      </c>
      <c r="AA17" s="1">
        <f t="shared" si="2"/>
        <v>127.99694856146469</v>
      </c>
      <c r="AB17" s="1">
        <f t="shared" si="3"/>
        <v>163.80351067851066</v>
      </c>
      <c r="AD17" s="2">
        <v>4.8999999999999998E-3</v>
      </c>
      <c r="AE17" s="2">
        <v>4.9688999999999997</v>
      </c>
      <c r="AF17" s="2">
        <v>0.73650000000000004</v>
      </c>
      <c r="AG17" s="2">
        <v>4.7000000000000002E-3</v>
      </c>
      <c r="AH17" s="2">
        <v>1.6951000000000001</v>
      </c>
      <c r="AI17" s="2">
        <v>3.7799</v>
      </c>
      <c r="AJ17" s="2">
        <v>2.0114000000000001</v>
      </c>
      <c r="AK17" s="2">
        <v>8.6</v>
      </c>
      <c r="AL17" s="2">
        <v>24.26</v>
      </c>
      <c r="AM17" s="2">
        <v>16.226099999999999</v>
      </c>
      <c r="AN17" s="2">
        <v>10.73</v>
      </c>
      <c r="AO17" s="2">
        <v>9.5016999999999996</v>
      </c>
      <c r="AP17" s="3">
        <v>13.4</v>
      </c>
      <c r="AR17" s="4">
        <f t="shared" si="22"/>
        <v>829224.48979591834</v>
      </c>
      <c r="AS17" s="4">
        <f t="shared" si="28"/>
        <v>3526.8771760349377</v>
      </c>
      <c r="AT17" s="4">
        <f t="shared" si="23"/>
        <v>5611.2695179904949</v>
      </c>
      <c r="AU17" s="4">
        <f t="shared" si="24"/>
        <v>284000</v>
      </c>
      <c r="AV17" s="1">
        <f t="shared" si="25"/>
        <v>323.63872337915166</v>
      </c>
      <c r="AW17" s="1">
        <f t="shared" si="26"/>
        <v>646.78959760840235</v>
      </c>
      <c r="AX17" s="1">
        <f t="shared" si="15"/>
        <v>1749.6768420005967</v>
      </c>
      <c r="AY17" s="1">
        <f t="shared" si="5"/>
        <v>365.23255813953489</v>
      </c>
      <c r="AZ17" s="1">
        <f t="shared" si="6"/>
        <v>12511.8713932399</v>
      </c>
      <c r="BA17" s="1">
        <f t="shared" si="17"/>
        <v>885.57940601869836</v>
      </c>
      <c r="BB17" s="1">
        <f t="shared" si="7"/>
        <v>809.38490214352282</v>
      </c>
      <c r="BC17" s="1">
        <f t="shared" si="8"/>
        <v>247.21891871980804</v>
      </c>
      <c r="BD17" s="1">
        <f t="shared" si="9"/>
        <v>2069.6940298507461</v>
      </c>
      <c r="BF17" s="1">
        <f t="shared" si="31"/>
        <v>160.85325814200277</v>
      </c>
      <c r="BG17" s="1">
        <f t="shared" si="31"/>
        <v>164.78081240309206</v>
      </c>
      <c r="BH17" s="1">
        <f t="shared" si="31"/>
        <v>120.46663587040342</v>
      </c>
      <c r="BI17" s="1">
        <f t="shared" si="31"/>
        <v>134.68146027201146</v>
      </c>
      <c r="BJ17" s="1">
        <f t="shared" si="31"/>
        <v>125.5956996589011</v>
      </c>
      <c r="BK17" s="1">
        <f t="shared" si="31"/>
        <v>139.42073480743608</v>
      </c>
      <c r="BL17" s="1">
        <f t="shared" si="31"/>
        <v>203.63507677158839</v>
      </c>
      <c r="BM17" s="1">
        <f t="shared" si="31"/>
        <v>154.53738765254215</v>
      </c>
      <c r="BN17" s="1">
        <f t="shared" si="31"/>
        <v>141.87880826479591</v>
      </c>
      <c r="BO17" s="1">
        <f t="shared" si="31"/>
        <v>200.00924942134799</v>
      </c>
      <c r="BP17" s="1">
        <f t="shared" si="31"/>
        <v>169.88235770883907</v>
      </c>
      <c r="BQ17" s="1">
        <f t="shared" si="12"/>
        <v>137.9290817770333</v>
      </c>
      <c r="BR17" s="1">
        <f t="shared" si="13"/>
        <v>209.03283825392035</v>
      </c>
    </row>
    <row r="18" spans="1:70" x14ac:dyDescent="0.2">
      <c r="A18">
        <f t="shared" si="29"/>
        <v>1935</v>
      </c>
      <c r="B18" s="6">
        <v>3886.8</v>
      </c>
      <c r="C18" s="6">
        <v>17875.599999999999</v>
      </c>
      <c r="D18" s="6">
        <v>4251.8999999999996</v>
      </c>
      <c r="E18" s="6">
        <v>1381.8000000000002</v>
      </c>
      <c r="F18" s="6">
        <v>548.20000000000005</v>
      </c>
      <c r="G18" s="6">
        <v>2484</v>
      </c>
      <c r="H18" s="6">
        <v>3691.6</v>
      </c>
      <c r="I18" s="6">
        <v>3206</v>
      </c>
      <c r="J18" s="6">
        <v>324013</v>
      </c>
      <c r="K18" s="6">
        <v>14252.2</v>
      </c>
      <c r="L18" s="6">
        <v>9612.7999999999993</v>
      </c>
      <c r="M18" s="6">
        <v>2487.1</v>
      </c>
      <c r="N18" s="6">
        <v>32824</v>
      </c>
      <c r="P18" s="1">
        <f t="shared" si="19"/>
        <v>121.60690820349164</v>
      </c>
      <c r="Q18" s="1">
        <f t="shared" si="27"/>
        <v>157.94654296443559</v>
      </c>
      <c r="R18" s="1">
        <f t="shared" si="30"/>
        <v>158.17491908783154</v>
      </c>
      <c r="S18" s="1">
        <f t="shared" si="30"/>
        <v>123.63994273443096</v>
      </c>
      <c r="T18" s="1">
        <f t="shared" si="30"/>
        <v>112.33606557377051</v>
      </c>
      <c r="U18" s="1">
        <f t="shared" si="30"/>
        <v>113.63220494053066</v>
      </c>
      <c r="V18" s="1">
        <f t="shared" si="30"/>
        <v>197.85614749705221</v>
      </c>
      <c r="W18" s="1">
        <f t="shared" si="30"/>
        <v>121.11824707215716</v>
      </c>
      <c r="X18" s="1">
        <f t="shared" si="21"/>
        <v>113.96268223625205</v>
      </c>
      <c r="Y18" s="1">
        <f t="shared" si="16"/>
        <v>158.8572957187601</v>
      </c>
      <c r="Z18" s="1">
        <f t="shared" si="1"/>
        <v>164.4366136950683</v>
      </c>
      <c r="AA18" s="1">
        <f t="shared" si="2"/>
        <v>135.5220139494333</v>
      </c>
      <c r="AB18" s="1">
        <f t="shared" si="3"/>
        <v>193.86694386694387</v>
      </c>
      <c r="AD18" s="2">
        <v>5.5999999999999999E-3</v>
      </c>
      <c r="AE18" s="2">
        <v>5.2877000000000001</v>
      </c>
      <c r="AF18" s="2">
        <v>0.72650000000000003</v>
      </c>
      <c r="AG18" s="2">
        <v>4.8999999999999998E-3</v>
      </c>
      <c r="AH18" s="2">
        <v>1.6875</v>
      </c>
      <c r="AI18" s="2">
        <v>3.8603000000000001</v>
      </c>
      <c r="AJ18" s="2">
        <v>2.0264000000000002</v>
      </c>
      <c r="AK18" s="2">
        <v>8.8000000000000007</v>
      </c>
      <c r="AL18" s="2">
        <v>22.84</v>
      </c>
      <c r="AM18" s="2">
        <v>16.3855</v>
      </c>
      <c r="AN18" s="2">
        <v>11.14</v>
      </c>
      <c r="AO18" s="2">
        <v>9.6788000000000007</v>
      </c>
      <c r="AP18" s="3">
        <v>13.7</v>
      </c>
      <c r="AR18" s="4">
        <f t="shared" si="22"/>
        <v>694071.42857142864</v>
      </c>
      <c r="AS18" s="4">
        <f t="shared" si="28"/>
        <v>3380.6002609830357</v>
      </c>
      <c r="AT18" s="4">
        <f t="shared" si="23"/>
        <v>5852.5808671713685</v>
      </c>
      <c r="AU18" s="4">
        <f t="shared" si="24"/>
        <v>282000.00000000006</v>
      </c>
      <c r="AV18" s="1">
        <f t="shared" si="25"/>
        <v>324.85925925925926</v>
      </c>
      <c r="AW18" s="1">
        <f t="shared" si="26"/>
        <v>643.47330518353499</v>
      </c>
      <c r="AX18" s="1">
        <f t="shared" si="15"/>
        <v>1821.7528622187128</v>
      </c>
      <c r="AY18" s="1">
        <f t="shared" si="5"/>
        <v>364.31818181818181</v>
      </c>
      <c r="AZ18" s="1">
        <f t="shared" si="6"/>
        <v>14186.208406304728</v>
      </c>
      <c r="BA18" s="1">
        <f t="shared" si="17"/>
        <v>869.8056208232889</v>
      </c>
      <c r="BB18" s="1">
        <f t="shared" si="7"/>
        <v>862.90843806104124</v>
      </c>
      <c r="BC18" s="1">
        <f t="shared" si="8"/>
        <v>256.96367318262594</v>
      </c>
      <c r="BD18" s="1">
        <f t="shared" si="9"/>
        <v>2395.912408759124</v>
      </c>
      <c r="BF18" s="32">
        <f t="shared" si="31"/>
        <v>134.63621979672288</v>
      </c>
      <c r="BG18" s="32">
        <f t="shared" si="31"/>
        <v>157.94654296443559</v>
      </c>
      <c r="BH18" s="32">
        <f t="shared" si="31"/>
        <v>125.64727571312811</v>
      </c>
      <c r="BI18" s="32">
        <f t="shared" si="31"/>
        <v>133.73299928418044</v>
      </c>
      <c r="BJ18" s="32">
        <f t="shared" si="31"/>
        <v>126.069357619915</v>
      </c>
      <c r="BK18" s="32">
        <f t="shared" si="31"/>
        <v>138.70588112329989</v>
      </c>
      <c r="BL18" s="32">
        <f t="shared" si="31"/>
        <v>212.02360061678286</v>
      </c>
      <c r="BM18" s="32">
        <f t="shared" si="31"/>
        <v>154.15049627365457</v>
      </c>
      <c r="BN18" s="32">
        <f t="shared" si="31"/>
        <v>160.86501205327349</v>
      </c>
      <c r="BO18" s="32">
        <f t="shared" si="31"/>
        <v>196.44671971929571</v>
      </c>
      <c r="BP18" s="32">
        <f t="shared" si="31"/>
        <v>181.11644973415514</v>
      </c>
      <c r="BQ18" s="32">
        <f t="shared" si="12"/>
        <v>143.3659028834409</v>
      </c>
      <c r="BR18" s="32">
        <f t="shared" si="13"/>
        <v>241.9799080383022</v>
      </c>
    </row>
    <row r="19" spans="1:70" x14ac:dyDescent="0.2">
      <c r="A19">
        <f t="shared" si="29"/>
        <v>1936</v>
      </c>
      <c r="B19" s="6">
        <v>4363</v>
      </c>
      <c r="C19" s="6">
        <v>18073.5</v>
      </c>
      <c r="D19" s="6">
        <v>4133.6000000000004</v>
      </c>
      <c r="E19" s="6">
        <v>1429.3000000000002</v>
      </c>
      <c r="F19" s="6">
        <v>482.20000000000005</v>
      </c>
      <c r="G19" s="6">
        <v>2511.4</v>
      </c>
      <c r="H19" s="6">
        <v>3394.8</v>
      </c>
      <c r="I19" s="6">
        <v>3432</v>
      </c>
      <c r="J19" s="6">
        <v>341742</v>
      </c>
      <c r="K19" s="6">
        <v>15737.300000000001</v>
      </c>
      <c r="L19" s="6">
        <v>10307.9</v>
      </c>
      <c r="M19" s="6">
        <v>2387.1999999999998</v>
      </c>
      <c r="N19" s="6">
        <v>38797.4</v>
      </c>
      <c r="P19" s="1">
        <f t="shared" si="19"/>
        <v>136.50585069770352</v>
      </c>
      <c r="Q19" s="1">
        <f t="shared" si="27"/>
        <v>159.69516235917825</v>
      </c>
      <c r="R19" s="1">
        <f t="shared" si="30"/>
        <v>153.77404114430269</v>
      </c>
      <c r="S19" s="1">
        <f t="shared" si="30"/>
        <v>127.89012168933432</v>
      </c>
      <c r="T19" s="1">
        <f t="shared" si="30"/>
        <v>98.811475409836078</v>
      </c>
      <c r="U19" s="1">
        <f t="shared" si="30"/>
        <v>114.88563586459286</v>
      </c>
      <c r="V19" s="1">
        <f t="shared" si="30"/>
        <v>181.94876192517955</v>
      </c>
      <c r="W19" s="1">
        <f t="shared" si="30"/>
        <v>129.65621458254628</v>
      </c>
      <c r="X19" s="1">
        <f t="shared" si="21"/>
        <v>120.19837152454144</v>
      </c>
      <c r="Y19" s="1">
        <f t="shared" si="16"/>
        <v>175.410457326928</v>
      </c>
      <c r="Z19" s="1">
        <f t="shared" si="1"/>
        <v>176.32699840914142</v>
      </c>
      <c r="AA19" s="1">
        <f t="shared" si="2"/>
        <v>130.0784655623365</v>
      </c>
      <c r="AB19" s="1">
        <f t="shared" si="3"/>
        <v>229.14737289737289</v>
      </c>
      <c r="AD19" s="2">
        <v>5.5999999999999999E-3</v>
      </c>
      <c r="AE19" s="2">
        <v>6.0223000000000004</v>
      </c>
      <c r="AF19" s="2">
        <v>0.81610000000000005</v>
      </c>
      <c r="AG19" s="2">
        <v>5.4000000000000003E-3</v>
      </c>
      <c r="AH19" s="2">
        <v>1.7028000000000001</v>
      </c>
      <c r="AI19" s="2">
        <v>3.9643999999999999</v>
      </c>
      <c r="AJ19" s="2">
        <v>2.0177999999999998</v>
      </c>
      <c r="AK19" s="2">
        <v>8.9</v>
      </c>
      <c r="AL19" s="2">
        <v>28.04</v>
      </c>
      <c r="AM19" s="2">
        <v>16.504999999999999</v>
      </c>
      <c r="AN19" s="2">
        <v>11.63</v>
      </c>
      <c r="AO19" s="2">
        <v>9.6788000000000007</v>
      </c>
      <c r="AP19" s="3">
        <v>13.9</v>
      </c>
      <c r="AR19" s="4">
        <f t="shared" si="22"/>
        <v>779107.14285714284</v>
      </c>
      <c r="AS19" s="4">
        <f t="shared" si="28"/>
        <v>3001.095926805373</v>
      </c>
      <c r="AT19" s="4">
        <f t="shared" si="23"/>
        <v>5065.0655556917045</v>
      </c>
      <c r="AU19" s="4">
        <f t="shared" si="24"/>
        <v>264685.18518518523</v>
      </c>
      <c r="AV19" s="1">
        <f t="shared" si="25"/>
        <v>283.18064364575991</v>
      </c>
      <c r="AW19" s="1">
        <f t="shared" si="26"/>
        <v>633.48804358793268</v>
      </c>
      <c r="AX19" s="1">
        <f t="shared" si="15"/>
        <v>1682.42640499554</v>
      </c>
      <c r="AY19" s="1">
        <f t="shared" si="5"/>
        <v>385.61797752808985</v>
      </c>
      <c r="AZ19" s="1">
        <f t="shared" si="6"/>
        <v>12187.660485021399</v>
      </c>
      <c r="BA19" s="1">
        <f t="shared" si="17"/>
        <v>953.48682217509861</v>
      </c>
      <c r="BB19" s="1">
        <f t="shared" si="7"/>
        <v>886.31986242476341</v>
      </c>
      <c r="BC19" s="1">
        <f t="shared" si="8"/>
        <v>246.64214572054382</v>
      </c>
      <c r="BD19" s="1">
        <f t="shared" si="9"/>
        <v>2791.1798561151081</v>
      </c>
      <c r="BF19" s="1">
        <f t="shared" si="31"/>
        <v>151.13147755817172</v>
      </c>
      <c r="BG19" s="1">
        <f t="shared" si="31"/>
        <v>140.21555053827058</v>
      </c>
      <c r="BH19" s="1">
        <f t="shared" si="31"/>
        <v>108.74034939882007</v>
      </c>
      <c r="BI19" s="1">
        <f t="shared" si="31"/>
        <v>125.52178610249479</v>
      </c>
      <c r="BJ19" s="1">
        <f t="shared" si="31"/>
        <v>109.89498010990576</v>
      </c>
      <c r="BK19" s="1">
        <f t="shared" si="31"/>
        <v>136.55347713589651</v>
      </c>
      <c r="BL19" s="1">
        <f t="shared" si="31"/>
        <v>195.80817549832861</v>
      </c>
      <c r="BM19" s="1">
        <f t="shared" si="31"/>
        <v>163.16287677803572</v>
      </c>
      <c r="BN19" s="1">
        <f t="shared" si="31"/>
        <v>138.20240720225453</v>
      </c>
      <c r="BO19" s="1">
        <f t="shared" si="31"/>
        <v>215.34622682086302</v>
      </c>
      <c r="BP19" s="1">
        <f t="shared" si="31"/>
        <v>186.03028980912853</v>
      </c>
      <c r="BQ19" s="1">
        <f t="shared" si="12"/>
        <v>137.60728694598129</v>
      </c>
      <c r="BR19" s="1">
        <f t="shared" si="13"/>
        <v>281.90072493130049</v>
      </c>
    </row>
    <row r="20" spans="1:70" x14ac:dyDescent="0.2">
      <c r="A20">
        <f t="shared" si="29"/>
        <v>1937</v>
      </c>
      <c r="B20" s="6">
        <v>4262.6000000000004</v>
      </c>
      <c r="C20" s="6">
        <v>19060.900000000001</v>
      </c>
      <c r="D20" s="6">
        <v>4081.7</v>
      </c>
      <c r="E20" s="6">
        <v>1516.6</v>
      </c>
      <c r="F20" s="6">
        <v>510</v>
      </c>
      <c r="G20" s="6">
        <v>2525.6</v>
      </c>
      <c r="H20" s="6">
        <v>3495.1</v>
      </c>
      <c r="I20" s="6">
        <v>3543</v>
      </c>
      <c r="J20" s="6">
        <v>370226</v>
      </c>
      <c r="K20" s="6">
        <v>16995</v>
      </c>
      <c r="L20" s="6">
        <v>11018.7</v>
      </c>
      <c r="M20" s="6">
        <v>2236.8000000000002</v>
      </c>
      <c r="N20" s="6">
        <v>41089.599999999999</v>
      </c>
      <c r="P20" s="1">
        <f t="shared" si="19"/>
        <v>133.3646204868281</v>
      </c>
      <c r="Q20" s="1">
        <f t="shared" si="27"/>
        <v>168.41970399823285</v>
      </c>
      <c r="R20" s="1">
        <f t="shared" si="30"/>
        <v>151.84330940069194</v>
      </c>
      <c r="S20" s="1">
        <f t="shared" si="30"/>
        <v>135.70150322118826</v>
      </c>
      <c r="T20" s="1">
        <f t="shared" si="30"/>
        <v>104.50819672131148</v>
      </c>
      <c r="U20" s="1">
        <f t="shared" si="30"/>
        <v>115.5352241537054</v>
      </c>
      <c r="V20" s="1">
        <f t="shared" si="30"/>
        <v>187.32447207632114</v>
      </c>
      <c r="W20" s="1">
        <f t="shared" si="30"/>
        <v>133.84964110313564</v>
      </c>
      <c r="X20" s="1">
        <f t="shared" si="21"/>
        <v>130.21683695900674</v>
      </c>
      <c r="Y20" s="1">
        <f t="shared" si="16"/>
        <v>189.42898224416777</v>
      </c>
      <c r="Z20" s="1">
        <f t="shared" si="1"/>
        <v>188.48594741613778</v>
      </c>
      <c r="AA20" s="1">
        <f t="shared" si="2"/>
        <v>121.88317349607674</v>
      </c>
      <c r="AB20" s="1">
        <f t="shared" si="3"/>
        <v>242.68569268569269</v>
      </c>
      <c r="AD20" s="2">
        <v>5.7000000000000002E-3</v>
      </c>
      <c r="AE20" s="2">
        <v>6.4728000000000003</v>
      </c>
      <c r="AF20" s="2">
        <v>0.89559999999999995</v>
      </c>
      <c r="AG20" s="2">
        <v>6.4999999999999997E-3</v>
      </c>
      <c r="AH20" s="2">
        <v>1.7988</v>
      </c>
      <c r="AI20" s="2">
        <v>4.0590000000000002</v>
      </c>
      <c r="AJ20" s="2">
        <v>2.0114000000000001</v>
      </c>
      <c r="AK20" s="2">
        <v>9.3000000000000007</v>
      </c>
      <c r="AL20" s="2">
        <v>34.6</v>
      </c>
      <c r="AM20" s="2">
        <v>16.566299999999998</v>
      </c>
      <c r="AN20" s="2">
        <v>13.05</v>
      </c>
      <c r="AO20" s="2">
        <v>10.116400000000001</v>
      </c>
      <c r="AP20" s="3">
        <v>14.4</v>
      </c>
      <c r="AR20" s="4">
        <f t="shared" si="22"/>
        <v>747824.56140350876</v>
      </c>
      <c r="AS20" s="4">
        <f t="shared" si="28"/>
        <v>2944.7688790013594</v>
      </c>
      <c r="AT20" s="4">
        <f t="shared" si="23"/>
        <v>4557.503349709692</v>
      </c>
      <c r="AU20" s="4">
        <f t="shared" si="24"/>
        <v>233323.07692307691</v>
      </c>
      <c r="AV20" s="1">
        <f t="shared" si="25"/>
        <v>283.5223482321548</v>
      </c>
      <c r="AW20" s="1">
        <f t="shared" si="26"/>
        <v>622.22222222222217</v>
      </c>
      <c r="AX20" s="1">
        <f t="shared" si="15"/>
        <v>1737.6454210997315</v>
      </c>
      <c r="AY20" s="1">
        <f t="shared" si="5"/>
        <v>380.96774193548384</v>
      </c>
      <c r="AZ20" s="1">
        <f t="shared" si="6"/>
        <v>10700.173410404625</v>
      </c>
      <c r="BA20" s="1">
        <f t="shared" si="17"/>
        <v>1025.8778363303816</v>
      </c>
      <c r="BB20" s="1">
        <f t="shared" si="7"/>
        <v>844.34482758620686</v>
      </c>
      <c r="BC20" s="1">
        <f t="shared" si="8"/>
        <v>221.10632240718041</v>
      </c>
      <c r="BD20" s="1">
        <f t="shared" si="9"/>
        <v>2853.4444444444443</v>
      </c>
      <c r="BF20" s="1">
        <f t="shared" si="31"/>
        <v>145.06327140672531</v>
      </c>
      <c r="BG20" s="1">
        <f t="shared" si="31"/>
        <v>137.58386924228398</v>
      </c>
      <c r="BH20" s="1">
        <f t="shared" si="31"/>
        <v>97.843651021816996</v>
      </c>
      <c r="BI20" s="1">
        <f t="shared" si="31"/>
        <v>110.64891801112275</v>
      </c>
      <c r="BJ20" s="1">
        <f t="shared" si="31"/>
        <v>110.02758669714235</v>
      </c>
      <c r="BK20" s="1">
        <f t="shared" si="31"/>
        <v>134.12503812137848</v>
      </c>
      <c r="BL20" s="1">
        <f t="shared" si="31"/>
        <v>202.23480715607604</v>
      </c>
      <c r="BM20" s="1">
        <f t="shared" si="31"/>
        <v>161.19526670485149</v>
      </c>
      <c r="BN20" s="1">
        <f t="shared" si="31"/>
        <v>121.33499490053116</v>
      </c>
      <c r="BO20" s="1">
        <f t="shared" si="31"/>
        <v>231.69583060302529</v>
      </c>
      <c r="BP20" s="1">
        <f t="shared" si="31"/>
        <v>177.22012067402378</v>
      </c>
      <c r="BQ20" s="1">
        <f t="shared" si="12"/>
        <v>123.36026782514824</v>
      </c>
      <c r="BR20" s="1">
        <f t="shared" si="13"/>
        <v>288.18926006426005</v>
      </c>
    </row>
    <row r="21" spans="1:70" x14ac:dyDescent="0.2">
      <c r="A21">
        <f t="shared" si="29"/>
        <v>1938</v>
      </c>
      <c r="B21" s="6">
        <v>4793.7000000000007</v>
      </c>
      <c r="C21" s="6">
        <v>24480.1</v>
      </c>
      <c r="D21" s="6">
        <v>3858.3999999999996</v>
      </c>
      <c r="E21" s="6">
        <v>1482.7</v>
      </c>
      <c r="F21" s="6">
        <v>525.20000000000005</v>
      </c>
      <c r="G21" s="6">
        <v>2550</v>
      </c>
      <c r="H21" s="6"/>
      <c r="I21" s="6">
        <v>3540</v>
      </c>
      <c r="J21" s="6">
        <v>413720</v>
      </c>
      <c r="K21" s="6">
        <v>19700.2</v>
      </c>
      <c r="L21" s="6">
        <v>13270.199999999999</v>
      </c>
      <c r="M21" s="6">
        <v>2430.1999999999998</v>
      </c>
      <c r="N21" s="6">
        <v>42028.5</v>
      </c>
      <c r="P21" s="1">
        <f t="shared" si="19"/>
        <v>149.98122770790314</v>
      </c>
      <c r="Q21" s="1">
        <f t="shared" si="27"/>
        <v>216.30307046609232</v>
      </c>
      <c r="R21" s="1">
        <f t="shared" ref="R21:U22" si="32">100*D21/D$12</f>
        <v>143.53632677355751</v>
      </c>
      <c r="S21" s="1">
        <f t="shared" si="32"/>
        <v>132.6682176091625</v>
      </c>
      <c r="T21" s="1">
        <f t="shared" si="32"/>
        <v>107.62295081967214</v>
      </c>
      <c r="U21" s="1">
        <f t="shared" si="32"/>
        <v>116.65141811527904</v>
      </c>
      <c r="W21" s="1">
        <f>100*I21/I$12</f>
        <v>133.7363052512278</v>
      </c>
      <c r="X21" s="1">
        <f t="shared" si="21"/>
        <v>145.51465803773982</v>
      </c>
      <c r="Y21" s="1">
        <f t="shared" si="16"/>
        <v>219.58157316896461</v>
      </c>
      <c r="Z21" s="1">
        <f t="shared" si="1"/>
        <v>227.00011974204142</v>
      </c>
      <c r="AA21" s="1">
        <f t="shared" si="2"/>
        <v>132.42153443766344</v>
      </c>
      <c r="AB21" s="1">
        <f t="shared" si="3"/>
        <v>248.23107635607636</v>
      </c>
      <c r="AD21" s="2">
        <v>5.7000000000000002E-3</v>
      </c>
      <c r="AE21" s="2">
        <v>6.8773999999999997</v>
      </c>
      <c r="AF21" s="2">
        <v>0.91559999999999997</v>
      </c>
      <c r="AG21" s="2">
        <v>7.1999999999999998E-3</v>
      </c>
      <c r="AH21" s="2">
        <v>1.7929999999999999</v>
      </c>
      <c r="AI21" s="2">
        <v>4.1582999999999997</v>
      </c>
      <c r="AJ21" s="2">
        <v>1.9944</v>
      </c>
      <c r="AK21" s="2">
        <v>9.1</v>
      </c>
      <c r="AL21" s="2">
        <v>38.950000000000003</v>
      </c>
      <c r="AM21" s="2">
        <v>16.648099999999999</v>
      </c>
      <c r="AN21" s="2">
        <v>15.16</v>
      </c>
      <c r="AO21" s="2">
        <v>10.231</v>
      </c>
      <c r="AP21" s="3">
        <v>14.1</v>
      </c>
      <c r="AR21" s="4">
        <f t="shared" si="22"/>
        <v>841000.00000000012</v>
      </c>
      <c r="AS21" s="4">
        <f t="shared" si="28"/>
        <v>3559.4992293599325</v>
      </c>
      <c r="AT21" s="4">
        <f t="shared" si="23"/>
        <v>4214.0672782874617</v>
      </c>
      <c r="AU21" s="4">
        <f t="shared" si="24"/>
        <v>205930.55555555556</v>
      </c>
      <c r="AV21" s="1">
        <f t="shared" si="25"/>
        <v>292.91689905186843</v>
      </c>
      <c r="AW21" s="1">
        <f t="shared" si="26"/>
        <v>613.23136858812495</v>
      </c>
      <c r="AY21" s="1">
        <f t="shared" si="5"/>
        <v>389.01098901098902</v>
      </c>
      <c r="AZ21" s="1">
        <f t="shared" si="6"/>
        <v>10621.822849807444</v>
      </c>
      <c r="BA21" s="1">
        <f t="shared" si="17"/>
        <v>1183.3302298760821</v>
      </c>
      <c r="BB21" s="1">
        <f t="shared" si="7"/>
        <v>875.34300791556723</v>
      </c>
      <c r="BC21" s="1">
        <f t="shared" si="8"/>
        <v>237.53298797771478</v>
      </c>
      <c r="BD21" s="1">
        <f t="shared" si="9"/>
        <v>2980.744680851064</v>
      </c>
      <c r="BF21" s="1">
        <f t="shared" ref="BF21:BK22" si="33">100*AR21/AR$12</f>
        <v>163.13747575245606</v>
      </c>
      <c r="BG21" s="1">
        <f t="shared" si="33"/>
        <v>166.30496200650776</v>
      </c>
      <c r="BH21" s="1">
        <f t="shared" si="33"/>
        <v>90.470526628462252</v>
      </c>
      <c r="BI21" s="1">
        <f t="shared" si="33"/>
        <v>97.658549073411294</v>
      </c>
      <c r="BJ21" s="1">
        <f t="shared" si="33"/>
        <v>113.67336545582549</v>
      </c>
      <c r="BK21" s="1">
        <f t="shared" si="33"/>
        <v>132.18698682177967</v>
      </c>
      <c r="BM21" s="1">
        <f t="shared" ref="BM21:BP22" si="34">100*AY21/AY$12</f>
        <v>164.59852953997267</v>
      </c>
      <c r="BN21" s="1">
        <f t="shared" si="34"/>
        <v>120.44653594702777</v>
      </c>
      <c r="BO21" s="1">
        <f t="shared" si="34"/>
        <v>267.2566564743592</v>
      </c>
      <c r="BP21" s="1">
        <f t="shared" si="34"/>
        <v>183.72635021338047</v>
      </c>
      <c r="BQ21" s="1">
        <f t="shared" si="12"/>
        <v>132.52507976808096</v>
      </c>
      <c r="BR21" s="1">
        <f t="shared" si="13"/>
        <v>301.04619898502881</v>
      </c>
    </row>
    <row r="22" spans="1:70" x14ac:dyDescent="0.2">
      <c r="A22">
        <f t="shared" si="29"/>
        <v>1939</v>
      </c>
      <c r="B22" s="6">
        <v>5241.7</v>
      </c>
      <c r="C22" s="6">
        <v>23855.3</v>
      </c>
      <c r="D22" s="6">
        <v>4227.2</v>
      </c>
      <c r="E22" s="6">
        <v>1499.8</v>
      </c>
      <c r="F22" s="6">
        <v>557.79999999999995</v>
      </c>
      <c r="G22" s="6">
        <v>2590</v>
      </c>
      <c r="H22" s="6"/>
      <c r="I22" s="6">
        <v>3708</v>
      </c>
      <c r="J22" s="6">
        <v>469600</v>
      </c>
      <c r="K22" s="6">
        <v>30846.600000000002</v>
      </c>
      <c r="L22" s="6">
        <v>17837</v>
      </c>
      <c r="M22" s="6">
        <v>2633.6</v>
      </c>
      <c r="N22" s="6">
        <v>45890.400000000001</v>
      </c>
      <c r="P22" s="1">
        <f t="shared" si="19"/>
        <v>163.99787247356235</v>
      </c>
      <c r="Q22" s="1">
        <f t="shared" si="27"/>
        <v>210.78241661144244</v>
      </c>
      <c r="R22" s="1">
        <f t="shared" si="32"/>
        <v>157.25605446225958</v>
      </c>
      <c r="S22" s="1">
        <f t="shared" si="32"/>
        <v>134.19828203292772</v>
      </c>
      <c r="T22" s="1">
        <f t="shared" si="32"/>
        <v>114.30327868852457</v>
      </c>
      <c r="U22" s="1">
        <f t="shared" si="32"/>
        <v>118.48124428179322</v>
      </c>
      <c r="W22" s="1">
        <f>100*I22/I$12</f>
        <v>140.08311295806573</v>
      </c>
      <c r="X22" s="1">
        <f t="shared" si="21"/>
        <v>165.1689147600373</v>
      </c>
      <c r="Y22" s="1">
        <f t="shared" si="16"/>
        <v>343.82112643088823</v>
      </c>
      <c r="Z22" s="1">
        <f t="shared" si="1"/>
        <v>305.11982757146029</v>
      </c>
      <c r="AA22" s="1">
        <f t="shared" si="2"/>
        <v>143.50479511769834</v>
      </c>
      <c r="AB22" s="1">
        <f t="shared" si="3"/>
        <v>271.04044604044606</v>
      </c>
      <c r="AD22" s="2">
        <v>5.7999999999999996E-3</v>
      </c>
      <c r="AE22" s="2">
        <v>6.9832000000000001</v>
      </c>
      <c r="AF22" s="2">
        <v>0.98519999999999996</v>
      </c>
      <c r="AG22" s="2">
        <v>7.1000000000000004E-3</v>
      </c>
      <c r="AH22" s="2">
        <v>1.8084</v>
      </c>
      <c r="AI22" s="2">
        <v>4.2576999999999998</v>
      </c>
      <c r="AK22" s="2">
        <v>9.3000000000000007</v>
      </c>
      <c r="AL22" s="2">
        <v>43.11</v>
      </c>
      <c r="AM22" s="2">
        <v>16.7913</v>
      </c>
      <c r="AN22" s="2">
        <v>17.190000000000001</v>
      </c>
      <c r="AO22" s="2">
        <v>10.908200000000001</v>
      </c>
      <c r="AP22" s="3">
        <v>13.9</v>
      </c>
      <c r="AR22" s="4">
        <f t="shared" si="22"/>
        <v>903741.37931034481</v>
      </c>
      <c r="AS22" s="4">
        <f t="shared" si="28"/>
        <v>3416.0986367281475</v>
      </c>
      <c r="AT22" s="4">
        <f t="shared" si="23"/>
        <v>4290.7023954527003</v>
      </c>
      <c r="AU22" s="4">
        <f t="shared" si="24"/>
        <v>211239.4366197183</v>
      </c>
      <c r="AV22" s="1">
        <f t="shared" si="25"/>
        <v>308.44945808449455</v>
      </c>
      <c r="AW22" s="1">
        <f t="shared" si="26"/>
        <v>608.30965075040513</v>
      </c>
      <c r="AY22" s="1">
        <f t="shared" si="5"/>
        <v>398.70967741935482</v>
      </c>
      <c r="AZ22" s="1">
        <f t="shared" si="6"/>
        <v>10893.064254233357</v>
      </c>
      <c r="BA22" s="1">
        <f t="shared" si="17"/>
        <v>1837.0584767111541</v>
      </c>
      <c r="BB22" s="1">
        <f t="shared" si="7"/>
        <v>1037.6381617219313</v>
      </c>
      <c r="BC22" s="1">
        <f t="shared" si="8"/>
        <v>241.43305036577985</v>
      </c>
      <c r="BD22" s="1">
        <f t="shared" si="9"/>
        <v>3301.4676258992804</v>
      </c>
      <c r="BF22" s="1">
        <f t="shared" si="33"/>
        <v>175.30807057518732</v>
      </c>
      <c r="BG22" s="1">
        <f t="shared" si="33"/>
        <v>159.60507851934992</v>
      </c>
      <c r="BH22" s="1">
        <f t="shared" si="33"/>
        <v>92.115782612840036</v>
      </c>
      <c r="BI22" s="1">
        <f t="shared" si="33"/>
        <v>100.176182362608</v>
      </c>
      <c r="BJ22" s="1">
        <f t="shared" si="33"/>
        <v>119.70114420500322</v>
      </c>
      <c r="BK22" s="1">
        <f t="shared" si="33"/>
        <v>131.1260706908044</v>
      </c>
      <c r="BM22" s="1">
        <f t="shared" si="34"/>
        <v>168.70224356240175</v>
      </c>
      <c r="BN22" s="1">
        <f t="shared" si="34"/>
        <v>123.52228744754356</v>
      </c>
      <c r="BO22" s="1">
        <f t="shared" si="34"/>
        <v>414.90202298399521</v>
      </c>
      <c r="BP22" s="1">
        <f t="shared" si="34"/>
        <v>217.79059245502137</v>
      </c>
      <c r="BQ22" s="1">
        <f t="shared" si="12"/>
        <v>134.70101366037599</v>
      </c>
      <c r="BR22" s="1">
        <f t="shared" si="13"/>
        <v>333.43824656774296</v>
      </c>
    </row>
    <row r="25" spans="1:70" x14ac:dyDescent="0.2">
      <c r="B25" s="20" t="s">
        <v>27</v>
      </c>
    </row>
    <row r="26" spans="1:70" x14ac:dyDescent="0.2">
      <c r="B26" s="20" t="s">
        <v>28</v>
      </c>
    </row>
    <row r="27" spans="1:70" x14ac:dyDescent="0.2">
      <c r="B27" s="20" t="s">
        <v>30</v>
      </c>
    </row>
    <row r="28" spans="1:70" x14ac:dyDescent="0.2">
      <c r="B28" s="20" t="s">
        <v>0</v>
      </c>
    </row>
    <row r="34" spans="94:94" x14ac:dyDescent="0.2">
      <c r="CP34" t="s">
        <v>0</v>
      </c>
    </row>
  </sheetData>
  <phoneticPr fontId="3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Figure_14.9</vt:lpstr>
      <vt:lpstr>Data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2009-02-26T01:11:25Z</dcterms:created>
  <dcterms:modified xsi:type="dcterms:W3CDTF">2020-04-15T03:38:53Z</dcterms:modified>
</cp:coreProperties>
</file>